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2"/>
  </bookViews>
  <sheets>
    <sheet name="List2" sheetId="1" r:id="rId1"/>
    <sheet name="Hárok1" sheetId="2" r:id="rId2"/>
    <sheet name="Hárok2" sheetId="3" r:id="rId3"/>
  </sheets>
  <definedNames/>
  <calcPr fullCalcOnLoad="1"/>
</workbook>
</file>

<file path=xl/sharedStrings.xml><?xml version="1.0" encoding="utf-8"?>
<sst xmlns="http://schemas.openxmlformats.org/spreadsheetml/2006/main" count="319" uniqueCount="100">
  <si>
    <t>popis</t>
  </si>
  <si>
    <t xml:space="preserve">spolu </t>
  </si>
  <si>
    <t>Daň z pozemkov</t>
  </si>
  <si>
    <t>Daň zo stavieb</t>
  </si>
  <si>
    <t xml:space="preserve"> Spolu</t>
  </si>
  <si>
    <t>Daň za užívanie verej.priestran.</t>
  </si>
  <si>
    <t>Daň za zber a zneškod.komun.odpadu</t>
  </si>
  <si>
    <t>Spolu</t>
  </si>
  <si>
    <t>Poplatky za relácie v MR</t>
  </si>
  <si>
    <t xml:space="preserve"> </t>
  </si>
  <si>
    <t>Platby za znečisťov.ovzdušia</t>
  </si>
  <si>
    <t>Úroky z účtov finančného hospod.</t>
  </si>
  <si>
    <t>Transfer na školstvo</t>
  </si>
  <si>
    <t>Transfer-matrika</t>
  </si>
  <si>
    <t>Transfer-register evid.obyv.</t>
  </si>
  <si>
    <t>Spolu bežný príjem-obec</t>
  </si>
  <si>
    <t xml:space="preserve">Príjem celkom </t>
  </si>
  <si>
    <t>EURO</t>
  </si>
  <si>
    <t>Daň z bytov a nebytových priestorov v bytovom dome</t>
  </si>
  <si>
    <t>Príjmy z prenajatých budov,objektov</t>
  </si>
  <si>
    <t>Ostatné poplatky - administratívne</t>
  </si>
  <si>
    <t>Stočné</t>
  </si>
  <si>
    <t>Stravné  zamestnanci</t>
  </si>
  <si>
    <t>Podružné mer.el.prúdu a vodného Mačkáš</t>
  </si>
  <si>
    <t>Refakturácia poistných služieb od ZŠ</t>
  </si>
  <si>
    <t xml:space="preserve">Spolu </t>
  </si>
  <si>
    <t>Príjmové finančné operácie spolu</t>
  </si>
  <si>
    <t>Bežné príjmy</t>
  </si>
  <si>
    <t>Kapitálové príjmy</t>
  </si>
  <si>
    <t>Spolu kapitálové príjmy</t>
  </si>
  <si>
    <t>DPFO-zo závislej činnosti (podľa predpokladu MF)</t>
  </si>
  <si>
    <t>Za refakturáciu od BD</t>
  </si>
  <si>
    <t xml:space="preserve">spolu                                </t>
  </si>
  <si>
    <t>Daň za psa</t>
  </si>
  <si>
    <t>Sociálna práca refundácia z FSR</t>
  </si>
  <si>
    <t>Podružné merače vodného</t>
  </si>
  <si>
    <t>zost.z predch.rok.</t>
  </si>
  <si>
    <t>Poplatky-cintorínske hrobové miesta</t>
  </si>
  <si>
    <t>Nedoplatky daňové</t>
  </si>
  <si>
    <t>transfer z UP strava a škol.potr.deti HN</t>
  </si>
  <si>
    <t>transfer z UP osob.prij.dávky</t>
  </si>
  <si>
    <t>transfer - CO</t>
  </si>
  <si>
    <t>transfer - voľby</t>
  </si>
  <si>
    <t>dotácia z BBSK beh zdravia</t>
  </si>
  <si>
    <t>Výhľad</t>
  </si>
  <si>
    <t xml:space="preserve">Príjmové finančné operácie </t>
  </si>
  <si>
    <t>Skutočnosť</t>
  </si>
  <si>
    <t xml:space="preserve">Upravený rozpočet  </t>
  </si>
  <si>
    <t>Rozpočet schválený</t>
  </si>
  <si>
    <t>Návrh rozpočtu</t>
  </si>
  <si>
    <t>Funkč.kl.</t>
  </si>
  <si>
    <t>Položka EK</t>
  </si>
  <si>
    <t>KOD</t>
  </si>
  <si>
    <t>Fin.zábezp.za byty</t>
  </si>
  <si>
    <t>z poistného plnenia</t>
  </si>
  <si>
    <t>preplatky SEZ, SPP</t>
  </si>
  <si>
    <t>prídel do SF</t>
  </si>
  <si>
    <t>Vlastné príjmy ZŠ s MŠ</t>
  </si>
  <si>
    <t>Príjmy z prenajatých pozemkov PD</t>
  </si>
  <si>
    <t>Dotácia LEADER-chodník pod kaštielom</t>
  </si>
  <si>
    <t>Dotácia LEADER-detské ihrisko bytovky</t>
  </si>
  <si>
    <t>Dotácia MF - kotolňa kaštiel</t>
  </si>
  <si>
    <t>dot.-ref. Zatepl.ZŠ -  30 %</t>
  </si>
  <si>
    <t>Príjem z predaja palivového dreva občanom</t>
  </si>
  <si>
    <t>Poplatky za služby a drobné práce,predaj knihy,tričiek, kuka nábod a p.</t>
  </si>
  <si>
    <t>Príjmy z prenaj.poľ.zdr.</t>
  </si>
  <si>
    <t xml:space="preserve">Transfer pre ZŠ  - projekt </t>
  </si>
  <si>
    <t>11T1</t>
  </si>
  <si>
    <t>Opatrovateľky refundácia z FSR</t>
  </si>
  <si>
    <t>z UP - refundácia miezd</t>
  </si>
  <si>
    <t>úver na chodníky v parku po OcU</t>
  </si>
  <si>
    <t>Transfer-staveb.poriad.,ŽP,dopr.- Spol.úradovňa - učt.sa len na pol. 223</t>
  </si>
  <si>
    <t>Dotácia na chodníky ulica Hontianska</t>
  </si>
  <si>
    <t>sponzorské a dary, ostatný príjem</t>
  </si>
  <si>
    <t>Príjem spoločná úradovňa</t>
  </si>
  <si>
    <t>Poplatky za sociálne služby</t>
  </si>
  <si>
    <t>Poplatky za opatrovateľky</t>
  </si>
  <si>
    <t>Transfer pre ZŠ z PD - dar</t>
  </si>
  <si>
    <t>Vyvesené:  10.3.2015</t>
  </si>
  <si>
    <t xml:space="preserve">Návrh rozpočtu Obce Hontianske Moravce  na rok 2015 - 2017          PRÍJMY </t>
  </si>
  <si>
    <t>Transfe-Spol.úradovňa - učt.sa len na pol. 223</t>
  </si>
  <si>
    <t xml:space="preserve">Návrh rozpočtu Obce Hontianske Moravce  na rok 2016 - 2018          PRÍJMY </t>
  </si>
  <si>
    <t>vrátenie DPH</t>
  </si>
  <si>
    <t>Dotácia z Min.hospod.na rekonštrukciu ver.osvetlenia</t>
  </si>
  <si>
    <t>Dotácia - kamerový systém pre ZŠ s MŠ</t>
  </si>
  <si>
    <t>úver na prefincovanie rekonštrukcia verejného osvetlenia z NFP</t>
  </si>
  <si>
    <t xml:space="preserve">úver na prefincovanie rekonštrukcia verejného osvetlenia spolufinancovanie obce </t>
  </si>
  <si>
    <t xml:space="preserve">Vyvesené:  </t>
  </si>
  <si>
    <t>Nedoplatky daňové a nedaňové</t>
  </si>
  <si>
    <t>Poplatky za služby a drobné práce</t>
  </si>
  <si>
    <t>Dotácia - kamerový systém obec</t>
  </si>
  <si>
    <t>Dotácia - výhliadková veža na Jeruzaleme</t>
  </si>
  <si>
    <t>Dotácia eurofondy - kamerový systém obec</t>
  </si>
  <si>
    <t>Dotácia eurofondy -Úprava  verejného priestranstva a prvkov ver. zelene</t>
  </si>
  <si>
    <t xml:space="preserve">Nedoplatky daňové </t>
  </si>
  <si>
    <t>Skutočnosť 2015</t>
  </si>
  <si>
    <t>Vyvesené pred schválením :       21.1.2016</t>
  </si>
  <si>
    <t>Schválené: Uznesením OZ dňa 8.2.2016</t>
  </si>
  <si>
    <t>Vyvesené po schválení:  11.2.2016</t>
  </si>
  <si>
    <t xml:space="preserve">Rozpočet  Obce Hontianske Moravce  na rok 2016 - 2018          PRÍJMY </t>
  </si>
</sst>
</file>

<file path=xl/styles.xml><?xml version="1.0" encoding="utf-8"?>
<styleSheet xmlns="http://schemas.openxmlformats.org/spreadsheetml/2006/main">
  <numFmts count="1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_ ;\-#,##0\ "/>
    <numFmt numFmtId="165" formatCode="#,##0.00_ ;\-#,##0.00\ "/>
    <numFmt numFmtId="166" formatCode="0.0"/>
    <numFmt numFmtId="167" formatCode="0.000"/>
    <numFmt numFmtId="168" formatCode="#,##0.0_ ;\-#,##0.0\ 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 CE"/>
      <family val="0"/>
    </font>
    <font>
      <sz val="8"/>
      <color indexed="10"/>
      <name val="Arial"/>
      <family val="2"/>
    </font>
    <font>
      <b/>
      <sz val="7"/>
      <color indexed="10"/>
      <name val="Arial CE"/>
      <family val="0"/>
    </font>
    <font>
      <b/>
      <sz val="10"/>
      <name val="Arial CE"/>
      <family val="0"/>
    </font>
    <font>
      <sz val="14"/>
      <color indexed="10"/>
      <name val="Arial CE"/>
      <family val="0"/>
    </font>
    <font>
      <b/>
      <sz val="14"/>
      <color indexed="10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 CE"/>
      <family val="0"/>
    </font>
    <font>
      <sz val="12"/>
      <color indexed="10"/>
      <name val="Arial"/>
      <family val="2"/>
    </font>
    <font>
      <b/>
      <sz val="10"/>
      <color indexed="10"/>
      <name val="Lucida Sans Unicode"/>
      <family val="2"/>
    </font>
    <font>
      <b/>
      <sz val="8"/>
      <color indexed="10"/>
      <name val="Arial CE"/>
      <family val="0"/>
    </font>
    <font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2"/>
      <color indexed="10"/>
      <name val="Arial CE"/>
      <family val="0"/>
    </font>
    <font>
      <b/>
      <sz val="8"/>
      <color indexed="10"/>
      <name val="Lucida Sans Unicode"/>
      <family val="2"/>
    </font>
    <font>
      <sz val="8"/>
      <color indexed="10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 CE"/>
      <family val="0"/>
    </font>
    <font>
      <sz val="9"/>
      <color theme="1"/>
      <name val="Arial CE"/>
      <family val="0"/>
    </font>
    <font>
      <sz val="8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5" fillId="36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0" xfId="0" applyFont="1" applyFill="1" applyBorder="1" applyAlignment="1">
      <alignment/>
    </xf>
    <xf numFmtId="0" fontId="13" fillId="0" borderId="0" xfId="0" applyFont="1" applyAlignment="1">
      <alignment/>
    </xf>
    <xf numFmtId="0" fontId="2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5" fillId="37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5" fillId="38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39" borderId="11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0" fontId="6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64" fontId="0" fillId="39" borderId="11" xfId="0" applyNumberFormat="1" applyFill="1" applyBorder="1" applyAlignment="1">
      <alignment/>
    </xf>
    <xf numFmtId="1" fontId="0" fillId="39" borderId="11" xfId="0" applyNumberFormat="1" applyFill="1" applyBorder="1" applyAlignment="1">
      <alignment/>
    </xf>
    <xf numFmtId="0" fontId="8" fillId="40" borderId="11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2" fontId="0" fillId="40" borderId="11" xfId="0" applyNumberFormat="1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2" fontId="11" fillId="42" borderId="11" xfId="0" applyNumberFormat="1" applyFont="1" applyFill="1" applyBorder="1" applyAlignment="1">
      <alignment/>
    </xf>
    <xf numFmtId="0" fontId="9" fillId="42" borderId="11" xfId="0" applyFont="1" applyFill="1" applyBorder="1" applyAlignment="1">
      <alignment/>
    </xf>
    <xf numFmtId="0" fontId="5" fillId="42" borderId="11" xfId="0" applyFont="1" applyFill="1" applyBorder="1" applyAlignment="1">
      <alignment/>
    </xf>
    <xf numFmtId="0" fontId="10" fillId="43" borderId="11" xfId="0" applyFont="1" applyFill="1" applyBorder="1" applyAlignment="1">
      <alignment/>
    </xf>
    <xf numFmtId="2" fontId="11" fillId="43" borderId="11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61" fillId="44" borderId="11" xfId="0" applyFont="1" applyFill="1" applyBorder="1" applyAlignment="1">
      <alignment/>
    </xf>
    <xf numFmtId="0" fontId="62" fillId="44" borderId="11" xfId="0" applyFont="1" applyFill="1" applyBorder="1" applyAlignment="1">
      <alignment/>
    </xf>
    <xf numFmtId="1" fontId="63" fillId="45" borderId="11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0" fontId="64" fillId="44" borderId="11" xfId="0" applyFont="1" applyFill="1" applyBorder="1" applyAlignment="1">
      <alignment/>
    </xf>
    <xf numFmtId="2" fontId="62" fillId="44" borderId="11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17" fillId="0" borderId="12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9" fillId="46" borderId="10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2" fontId="0" fillId="45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165" fontId="11" fillId="39" borderId="11" xfId="0" applyNumberFormat="1" applyFont="1" applyFill="1" applyBorder="1" applyAlignment="1">
      <alignment/>
    </xf>
    <xf numFmtId="164" fontId="11" fillId="39" borderId="11" xfId="0" applyNumberFormat="1" applyFont="1" applyFill="1" applyBorder="1" applyAlignment="1">
      <alignment/>
    </xf>
    <xf numFmtId="1" fontId="11" fillId="39" borderId="11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65" fillId="0" borderId="15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61" fillId="42" borderId="11" xfId="0" applyFont="1" applyFill="1" applyBorder="1" applyAlignment="1">
      <alignment wrapText="1"/>
    </xf>
    <xf numFmtId="0" fontId="2" fillId="41" borderId="12" xfId="0" applyFont="1" applyFill="1" applyBorder="1" applyAlignment="1">
      <alignment/>
    </xf>
    <xf numFmtId="0" fontId="61" fillId="0" borderId="11" xfId="0" applyFont="1" applyBorder="1" applyAlignment="1">
      <alignment/>
    </xf>
    <xf numFmtId="2" fontId="5" fillId="47" borderId="10" xfId="0" applyNumberFormat="1" applyFont="1" applyFill="1" applyBorder="1" applyAlignment="1">
      <alignment/>
    </xf>
    <xf numFmtId="2" fontId="5" fillId="48" borderId="10" xfId="0" applyNumberFormat="1" applyFon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2" fontId="5" fillId="49" borderId="10" xfId="0" applyNumberFormat="1" applyFont="1" applyFill="1" applyBorder="1" applyAlignment="1">
      <alignment/>
    </xf>
    <xf numFmtId="2" fontId="5" fillId="50" borderId="13" xfId="0" applyNumberFormat="1" applyFont="1" applyFill="1" applyBorder="1" applyAlignment="1">
      <alignment/>
    </xf>
    <xf numFmtId="2" fontId="11" fillId="29" borderId="11" xfId="0" applyNumberFormat="1" applyFont="1" applyFill="1" applyBorder="1" applyAlignment="1">
      <alignment/>
    </xf>
    <xf numFmtId="2" fontId="0" fillId="51" borderId="11" xfId="0" applyNumberFormat="1" applyFont="1" applyFill="1" applyBorder="1" applyAlignment="1">
      <alignment/>
    </xf>
    <xf numFmtId="2" fontId="11" fillId="52" borderId="11" xfId="0" applyNumberFormat="1" applyFont="1" applyFill="1" applyBorder="1" applyAlignment="1">
      <alignment/>
    </xf>
    <xf numFmtId="0" fontId="0" fillId="19" borderId="0" xfId="0" applyFill="1" applyAlignment="1">
      <alignment/>
    </xf>
    <xf numFmtId="0" fontId="2" fillId="19" borderId="11" xfId="0" applyFont="1" applyFill="1" applyBorder="1" applyAlignment="1">
      <alignment wrapText="1"/>
    </xf>
    <xf numFmtId="0" fontId="4" fillId="19" borderId="11" xfId="0" applyNumberFormat="1" applyFont="1" applyFill="1" applyBorder="1" applyAlignment="1">
      <alignment/>
    </xf>
    <xf numFmtId="165" fontId="0" fillId="19" borderId="11" xfId="0" applyNumberFormat="1" applyFill="1" applyBorder="1" applyAlignment="1">
      <alignment/>
    </xf>
    <xf numFmtId="164" fontId="0" fillId="19" borderId="11" xfId="0" applyNumberFormat="1" applyFill="1" applyBorder="1" applyAlignment="1">
      <alignment/>
    </xf>
    <xf numFmtId="0" fontId="62" fillId="53" borderId="11" xfId="0" applyFont="1" applyFill="1" applyBorder="1" applyAlignment="1">
      <alignment/>
    </xf>
    <xf numFmtId="165" fontId="0" fillId="19" borderId="17" xfId="0" applyNumberFormat="1" applyFill="1" applyBorder="1" applyAlignment="1">
      <alignment/>
    </xf>
    <xf numFmtId="0" fontId="0" fillId="45" borderId="0" xfId="0" applyFill="1" applyAlignment="1">
      <alignment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5" fillId="49" borderId="10" xfId="0" applyNumberFormat="1" applyFont="1" applyFill="1" applyBorder="1" applyAlignment="1">
      <alignment/>
    </xf>
    <xf numFmtId="1" fontId="5" fillId="37" borderId="10" xfId="0" applyNumberFormat="1" applyFont="1" applyFill="1" applyBorder="1" applyAlignment="1">
      <alignment/>
    </xf>
    <xf numFmtId="1" fontId="5" fillId="50" borderId="13" xfId="0" applyNumberFormat="1" applyFont="1" applyFill="1" applyBorder="1" applyAlignment="1">
      <alignment/>
    </xf>
    <xf numFmtId="1" fontId="11" fillId="29" borderId="11" xfId="0" applyNumberFormat="1" applyFont="1" applyFill="1" applyBorder="1" applyAlignment="1">
      <alignment/>
    </xf>
    <xf numFmtId="1" fontId="11" fillId="52" borderId="11" xfId="0" applyNumberFormat="1" applyFont="1" applyFill="1" applyBorder="1" applyAlignment="1">
      <alignment/>
    </xf>
    <xf numFmtId="1" fontId="0" fillId="51" borderId="11" xfId="0" applyNumberFormat="1" applyFont="1" applyFill="1" applyBorder="1" applyAlignment="1">
      <alignment/>
    </xf>
    <xf numFmtId="0" fontId="11" fillId="0" borderId="0" xfId="0" applyFont="1" applyAlignment="1">
      <alignment/>
    </xf>
    <xf numFmtId="165" fontId="0" fillId="0" borderId="16" xfId="0" applyNumberFormat="1" applyFill="1" applyBorder="1" applyAlignment="1">
      <alignment/>
    </xf>
    <xf numFmtId="165" fontId="11" fillId="39" borderId="16" xfId="0" applyNumberFormat="1" applyFont="1" applyFill="1" applyBorder="1" applyAlignment="1">
      <alignment/>
    </xf>
    <xf numFmtId="2" fontId="5" fillId="47" borderId="12" xfId="0" applyNumberFormat="1" applyFont="1" applyFill="1" applyBorder="1" applyAlignment="1">
      <alignment/>
    </xf>
    <xf numFmtId="2" fontId="5" fillId="48" borderId="12" xfId="0" applyNumberFormat="1" applyFont="1" applyFill="1" applyBorder="1" applyAlignment="1">
      <alignment/>
    </xf>
    <xf numFmtId="2" fontId="0" fillId="39" borderId="12" xfId="0" applyNumberFormat="1" applyFont="1" applyFill="1" applyBorder="1" applyAlignment="1">
      <alignment/>
    </xf>
    <xf numFmtId="2" fontId="5" fillId="49" borderId="12" xfId="0" applyNumberFormat="1" applyFont="1" applyFill="1" applyBorder="1" applyAlignment="1">
      <alignment/>
    </xf>
    <xf numFmtId="2" fontId="5" fillId="50" borderId="21" xfId="0" applyNumberFormat="1" applyFont="1" applyFill="1" applyBorder="1" applyAlignment="1">
      <alignment/>
    </xf>
    <xf numFmtId="2" fontId="11" fillId="29" borderId="16" xfId="0" applyNumberFormat="1" applyFont="1" applyFill="1" applyBorder="1" applyAlignment="1">
      <alignment/>
    </xf>
    <xf numFmtId="2" fontId="0" fillId="51" borderId="16" xfId="0" applyNumberFormat="1" applyFont="1" applyFill="1" applyBorder="1" applyAlignment="1">
      <alignment/>
    </xf>
    <xf numFmtId="0" fontId="62" fillId="0" borderId="16" xfId="0" applyFont="1" applyFill="1" applyBorder="1" applyAlignment="1">
      <alignment/>
    </xf>
    <xf numFmtId="2" fontId="11" fillId="45" borderId="16" xfId="0" applyNumberFormat="1" applyFont="1" applyFill="1" applyBorder="1" applyAlignment="1">
      <alignment/>
    </xf>
    <xf numFmtId="2" fontId="11" fillId="39" borderId="10" xfId="0" applyNumberFormat="1" applyFont="1" applyFill="1" applyBorder="1" applyAlignment="1">
      <alignment/>
    </xf>
    <xf numFmtId="165" fontId="0" fillId="45" borderId="11" xfId="0" applyNumberFormat="1" applyFill="1" applyBorder="1" applyAlignment="1">
      <alignment/>
    </xf>
    <xf numFmtId="164" fontId="0" fillId="45" borderId="11" xfId="0" applyNumberFormat="1" applyFill="1" applyBorder="1" applyAlignment="1">
      <alignment/>
    </xf>
    <xf numFmtId="165" fontId="0" fillId="45" borderId="17" xfId="0" applyNumberFormat="1" applyFill="1" applyBorder="1" applyAlignment="1">
      <alignment/>
    </xf>
    <xf numFmtId="0" fontId="22" fillId="19" borderId="11" xfId="0" applyNumberFormat="1" applyFont="1" applyFill="1" applyBorder="1" applyAlignment="1">
      <alignment/>
    </xf>
    <xf numFmtId="2" fontId="5" fillId="44" borderId="0" xfId="0" applyNumberFormat="1" applyFont="1" applyFill="1" applyBorder="1" applyAlignment="1">
      <alignment/>
    </xf>
    <xf numFmtId="2" fontId="9" fillId="44" borderId="0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19" fillId="0" borderId="22" xfId="0" applyFon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44" borderId="0" xfId="0" applyFill="1" applyBorder="1" applyAlignment="1">
      <alignment/>
    </xf>
    <xf numFmtId="0" fontId="5" fillId="44" borderId="0" xfId="0" applyFont="1" applyFill="1" applyBorder="1" applyAlignment="1">
      <alignment/>
    </xf>
    <xf numFmtId="0" fontId="20" fillId="44" borderId="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5" fillId="33" borderId="23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2" fontId="5" fillId="49" borderId="23" xfId="0" applyNumberFormat="1" applyFont="1" applyFill="1" applyBorder="1" applyAlignment="1">
      <alignment/>
    </xf>
    <xf numFmtId="2" fontId="5" fillId="49" borderId="24" xfId="0" applyNumberFormat="1" applyFont="1" applyFill="1" applyBorder="1" applyAlignment="1">
      <alignment/>
    </xf>
    <xf numFmtId="2" fontId="9" fillId="33" borderId="23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21" fillId="0" borderId="22" xfId="0" applyFont="1" applyFill="1" applyBorder="1" applyAlignment="1">
      <alignment wrapText="1"/>
    </xf>
    <xf numFmtId="2" fontId="9" fillId="0" borderId="22" xfId="0" applyNumberFormat="1" applyFont="1" applyFill="1" applyBorder="1" applyAlignment="1">
      <alignment/>
    </xf>
    <xf numFmtId="1" fontId="5" fillId="44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5" fontId="0" fillId="45" borderId="15" xfId="0" applyNumberForma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19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" fontId="0" fillId="0" borderId="15" xfId="0" applyNumberFormat="1" applyBorder="1" applyAlignment="1">
      <alignment/>
    </xf>
    <xf numFmtId="0" fontId="20" fillId="33" borderId="11" xfId="0" applyFont="1" applyFill="1" applyBorder="1" applyAlignment="1">
      <alignment/>
    </xf>
    <xf numFmtId="2" fontId="5" fillId="49" borderId="11" xfId="0" applyNumberFormat="1" applyFont="1" applyFill="1" applyBorder="1" applyAlignment="1">
      <alignment/>
    </xf>
    <xf numFmtId="1" fontId="5" fillId="33" borderId="11" xfId="0" applyNumberFormat="1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18" fillId="19" borderId="11" xfId="0" applyFont="1" applyFill="1" applyBorder="1" applyAlignment="1">
      <alignment wrapText="1"/>
    </xf>
    <xf numFmtId="0" fontId="3" fillId="0" borderId="11" xfId="0" applyFont="1" applyBorder="1" applyAlignment="1">
      <alignment/>
    </xf>
    <xf numFmtId="0" fontId="18" fillId="0" borderId="10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19" borderId="11" xfId="0" applyNumberFormat="1" applyFont="1" applyFill="1" applyBorder="1" applyAlignment="1">
      <alignment/>
    </xf>
    <xf numFmtId="0" fontId="66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21" fillId="0" borderId="15" xfId="0" applyFont="1" applyBorder="1" applyAlignment="1">
      <alignment/>
    </xf>
    <xf numFmtId="0" fontId="65" fillId="0" borderId="0" xfId="0" applyFont="1" applyBorder="1" applyAlignment="1">
      <alignment/>
    </xf>
    <xf numFmtId="165" fontId="0" fillId="45" borderId="0" xfId="0" applyNumberFormat="1" applyFill="1" applyBorder="1" applyAlignment="1">
      <alignment/>
    </xf>
    <xf numFmtId="2" fontId="0" fillId="45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1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1" xfId="0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1">
      <selection activeCell="M38" sqref="M38"/>
    </sheetView>
  </sheetViews>
  <sheetFormatPr defaultColWidth="11.57421875" defaultRowHeight="12.75"/>
  <cols>
    <col min="1" max="1" width="4.8515625" style="0" customWidth="1"/>
    <col min="2" max="2" width="7.8515625" style="0" customWidth="1"/>
    <col min="3" max="3" width="7.00390625" style="0" customWidth="1"/>
    <col min="4" max="4" width="37.421875" style="0" customWidth="1"/>
    <col min="5" max="5" width="11.00390625" style="0" customWidth="1"/>
    <col min="6" max="6" width="10.57421875" style="0" customWidth="1"/>
    <col min="7" max="7" width="11.28125" style="0" customWidth="1"/>
    <col min="8" max="8" width="11.140625" style="0" hidden="1" customWidth="1"/>
    <col min="9" max="9" width="15.421875" style="106" customWidth="1"/>
    <col min="10" max="10" width="11.00390625" style="0" customWidth="1"/>
    <col min="11" max="11" width="12.00390625" style="0" customWidth="1"/>
  </cols>
  <sheetData>
    <row r="1" spans="1:9" ht="18">
      <c r="A1" s="9" t="s">
        <v>81</v>
      </c>
      <c r="I1" s="113"/>
    </row>
    <row r="2" ht="12.75">
      <c r="I2" s="113"/>
    </row>
    <row r="3" spans="1:11" ht="38.25">
      <c r="A3" s="75" t="s">
        <v>52</v>
      </c>
      <c r="B3" s="75" t="s">
        <v>50</v>
      </c>
      <c r="C3" s="74" t="s">
        <v>51</v>
      </c>
      <c r="D3" s="1" t="s">
        <v>0</v>
      </c>
      <c r="E3" s="72" t="s">
        <v>48</v>
      </c>
      <c r="F3" s="71" t="s">
        <v>47</v>
      </c>
      <c r="G3" s="73" t="s">
        <v>46</v>
      </c>
      <c r="H3" s="41"/>
      <c r="I3" s="107" t="s">
        <v>49</v>
      </c>
      <c r="J3" s="40" t="s">
        <v>44</v>
      </c>
      <c r="K3" s="40" t="s">
        <v>44</v>
      </c>
    </row>
    <row r="4" spans="1:11" ht="15.75">
      <c r="A4" s="1"/>
      <c r="B4" s="1"/>
      <c r="C4" s="1"/>
      <c r="D4" s="1"/>
      <c r="E4" s="69">
        <v>2015</v>
      </c>
      <c r="F4" s="70">
        <v>2015</v>
      </c>
      <c r="G4" s="17">
        <v>2015</v>
      </c>
      <c r="H4" s="33"/>
      <c r="I4" s="139">
        <v>2016</v>
      </c>
      <c r="J4" s="42">
        <v>2017</v>
      </c>
      <c r="K4" s="43">
        <v>2018</v>
      </c>
    </row>
    <row r="5" spans="1:11" ht="12.75">
      <c r="A5" s="1"/>
      <c r="B5" s="1"/>
      <c r="C5" s="1"/>
      <c r="D5" s="1" t="s">
        <v>27</v>
      </c>
      <c r="E5" s="2" t="s">
        <v>17</v>
      </c>
      <c r="F5" s="13"/>
      <c r="G5" s="13"/>
      <c r="H5" s="34"/>
      <c r="I5" s="108"/>
      <c r="J5" s="39"/>
      <c r="K5" s="38"/>
    </row>
    <row r="6" spans="1:11" ht="25.5">
      <c r="A6" s="3">
        <v>41</v>
      </c>
      <c r="B6" s="3"/>
      <c r="C6" s="3">
        <v>111</v>
      </c>
      <c r="D6" s="68" t="s">
        <v>30</v>
      </c>
      <c r="E6" s="136">
        <v>266254</v>
      </c>
      <c r="F6" s="136">
        <v>266254</v>
      </c>
      <c r="G6" s="76">
        <v>0</v>
      </c>
      <c r="H6" s="35"/>
      <c r="I6" s="109">
        <v>289981</v>
      </c>
      <c r="J6" s="31"/>
      <c r="K6" s="44"/>
    </row>
    <row r="7" spans="1:11" ht="12.75">
      <c r="A7" s="4"/>
      <c r="B7" s="5"/>
      <c r="C7" s="5">
        <v>111</v>
      </c>
      <c r="D7" s="5" t="s">
        <v>32</v>
      </c>
      <c r="E7" s="81">
        <v>266254</v>
      </c>
      <c r="F7" s="81">
        <v>266254</v>
      </c>
      <c r="G7" s="135">
        <v>0</v>
      </c>
      <c r="H7" s="36"/>
      <c r="I7" s="81">
        <f>I6</f>
        <v>289981</v>
      </c>
      <c r="J7" s="82"/>
      <c r="K7" s="83"/>
    </row>
    <row r="8" spans="1:11" ht="12.75">
      <c r="A8" s="3">
        <v>41</v>
      </c>
      <c r="B8" s="3"/>
      <c r="C8" s="3">
        <v>121</v>
      </c>
      <c r="D8" s="3" t="s">
        <v>2</v>
      </c>
      <c r="E8" s="136">
        <v>38800</v>
      </c>
      <c r="F8" s="136">
        <v>38800</v>
      </c>
      <c r="G8" s="3">
        <v>0</v>
      </c>
      <c r="H8" s="35"/>
      <c r="I8" s="109">
        <v>38800</v>
      </c>
      <c r="J8" s="31"/>
      <c r="K8" s="44"/>
    </row>
    <row r="9" spans="1:11" ht="12.75">
      <c r="A9" s="3">
        <v>41</v>
      </c>
      <c r="B9" s="3"/>
      <c r="C9" s="3">
        <v>121</v>
      </c>
      <c r="D9" s="3" t="s">
        <v>3</v>
      </c>
      <c r="E9" s="136">
        <v>9000</v>
      </c>
      <c r="F9" s="136">
        <v>9000</v>
      </c>
      <c r="G9" s="3">
        <v>0</v>
      </c>
      <c r="H9" s="35"/>
      <c r="I9" s="109">
        <v>9000</v>
      </c>
      <c r="J9" s="31"/>
      <c r="K9" s="44"/>
    </row>
    <row r="10" spans="1:11" ht="25.5">
      <c r="A10" s="3">
        <v>41</v>
      </c>
      <c r="B10" s="3"/>
      <c r="C10" s="3">
        <v>121</v>
      </c>
      <c r="D10" s="68" t="s">
        <v>18</v>
      </c>
      <c r="E10" s="136">
        <v>290</v>
      </c>
      <c r="F10" s="136">
        <v>290</v>
      </c>
      <c r="G10" s="3">
        <v>0</v>
      </c>
      <c r="H10" s="35"/>
      <c r="I10" s="109">
        <v>290</v>
      </c>
      <c r="J10" s="31"/>
      <c r="K10" s="44"/>
    </row>
    <row r="11" spans="1:11" ht="12.75">
      <c r="A11" s="3"/>
      <c r="B11" s="3"/>
      <c r="C11" s="3"/>
      <c r="D11" s="3" t="s">
        <v>88</v>
      </c>
      <c r="E11" s="136">
        <v>6270</v>
      </c>
      <c r="F11" s="136">
        <v>6270</v>
      </c>
      <c r="G11" s="77">
        <v>0</v>
      </c>
      <c r="H11" s="35"/>
      <c r="I11" s="109">
        <v>6270</v>
      </c>
      <c r="J11" s="31"/>
      <c r="K11" s="44"/>
    </row>
    <row r="12" spans="1:11" ht="12.75">
      <c r="A12" s="7"/>
      <c r="B12" s="7"/>
      <c r="C12" s="7">
        <v>121</v>
      </c>
      <c r="D12" s="7" t="s">
        <v>4</v>
      </c>
      <c r="E12" s="98">
        <f>SUM(E8:E11)</f>
        <v>54360</v>
      </c>
      <c r="F12" s="98">
        <f>SUM(F8:F11)</f>
        <v>54360</v>
      </c>
      <c r="G12" s="98">
        <f>SUM(G8:G11)</f>
        <v>0</v>
      </c>
      <c r="H12" s="7">
        <f>SUM(H8:H11)</f>
        <v>0</v>
      </c>
      <c r="I12" s="98">
        <f>SUM(I8:I11)</f>
        <v>54360</v>
      </c>
      <c r="J12" s="114"/>
      <c r="K12" s="115"/>
    </row>
    <row r="13" spans="1:11" ht="9.75" customHeight="1">
      <c r="A13" s="6">
        <v>41</v>
      </c>
      <c r="B13" s="6"/>
      <c r="C13" s="6"/>
      <c r="D13" s="6"/>
      <c r="E13" s="137"/>
      <c r="F13" s="137"/>
      <c r="G13" s="6"/>
      <c r="H13" s="31"/>
      <c r="I13" s="110"/>
      <c r="J13" s="31"/>
      <c r="K13" s="44"/>
    </row>
    <row r="14" spans="1:11" ht="12.75">
      <c r="A14" s="3">
        <v>41</v>
      </c>
      <c r="B14" s="3"/>
      <c r="C14" s="3">
        <v>133</v>
      </c>
      <c r="D14" s="3" t="s">
        <v>5</v>
      </c>
      <c r="E14" s="136">
        <v>300</v>
      </c>
      <c r="F14" s="136">
        <v>300</v>
      </c>
      <c r="G14" s="3">
        <v>0</v>
      </c>
      <c r="H14" s="35"/>
      <c r="I14" s="109">
        <v>300</v>
      </c>
      <c r="J14" s="31"/>
      <c r="K14" s="44"/>
    </row>
    <row r="15" spans="1:11" ht="12.75">
      <c r="A15" s="3">
        <v>41</v>
      </c>
      <c r="B15" s="3"/>
      <c r="C15" s="3">
        <v>133</v>
      </c>
      <c r="D15" s="3" t="s">
        <v>6</v>
      </c>
      <c r="E15" s="136">
        <v>10000</v>
      </c>
      <c r="F15" s="136">
        <v>10000</v>
      </c>
      <c r="G15" s="3">
        <v>0</v>
      </c>
      <c r="H15" s="35"/>
      <c r="I15" s="109">
        <v>10000</v>
      </c>
      <c r="J15" s="31"/>
      <c r="K15" s="44"/>
    </row>
    <row r="16" spans="1:11" ht="12.75">
      <c r="A16" s="3">
        <v>41</v>
      </c>
      <c r="B16" s="3"/>
      <c r="C16" s="3">
        <v>133</v>
      </c>
      <c r="D16" s="3" t="s">
        <v>33</v>
      </c>
      <c r="E16" s="136">
        <v>1600</v>
      </c>
      <c r="F16" s="136">
        <v>1600</v>
      </c>
      <c r="G16" s="3">
        <v>0</v>
      </c>
      <c r="H16" s="35"/>
      <c r="I16" s="109">
        <v>1600</v>
      </c>
      <c r="J16" s="31"/>
      <c r="K16" s="44"/>
    </row>
    <row r="17" spans="1:13" ht="12.75">
      <c r="A17" s="14"/>
      <c r="B17" s="15"/>
      <c r="C17" s="15">
        <v>133</v>
      </c>
      <c r="D17" s="15" t="s">
        <v>1</v>
      </c>
      <c r="E17" s="99">
        <f>SUM(E13:E16)</f>
        <v>11900</v>
      </c>
      <c r="F17" s="99">
        <f>SUM(F13:F16)</f>
        <v>11900</v>
      </c>
      <c r="G17" s="99">
        <f>SUM(G13:G16)</f>
        <v>0</v>
      </c>
      <c r="H17" s="19">
        <f>SUM(H13:H16)</f>
        <v>0</v>
      </c>
      <c r="I17" s="99">
        <f>SUM(I13:I16)</f>
        <v>11900</v>
      </c>
      <c r="J17" s="118"/>
      <c r="K17" s="118"/>
      <c r="M17" s="18"/>
    </row>
    <row r="18" spans="1:13" ht="12.75">
      <c r="A18" s="5"/>
      <c r="B18" s="5"/>
      <c r="C18" s="5">
        <v>211</v>
      </c>
      <c r="D18" s="5" t="s">
        <v>7</v>
      </c>
      <c r="E18" s="100">
        <v>0</v>
      </c>
      <c r="F18" s="100">
        <v>0</v>
      </c>
      <c r="G18" s="20">
        <v>0</v>
      </c>
      <c r="H18" s="20">
        <v>0</v>
      </c>
      <c r="I18" s="100">
        <v>0</v>
      </c>
      <c r="J18" s="45"/>
      <c r="K18" s="46"/>
      <c r="M18" s="18"/>
    </row>
    <row r="19" spans="1:11" ht="12.75">
      <c r="A19" s="3">
        <v>41</v>
      </c>
      <c r="B19" s="3"/>
      <c r="C19" s="3">
        <v>212</v>
      </c>
      <c r="D19" s="84" t="s">
        <v>58</v>
      </c>
      <c r="E19" s="136">
        <v>263</v>
      </c>
      <c r="F19" s="136">
        <v>263</v>
      </c>
      <c r="G19" s="76">
        <v>0</v>
      </c>
      <c r="H19" s="35"/>
      <c r="I19" s="109">
        <v>263</v>
      </c>
      <c r="J19" s="31"/>
      <c r="K19" s="44"/>
    </row>
    <row r="20" spans="1:13" ht="12.75">
      <c r="A20" s="3">
        <v>41</v>
      </c>
      <c r="B20" s="3"/>
      <c r="C20" s="3">
        <v>212</v>
      </c>
      <c r="D20" s="84" t="s">
        <v>65</v>
      </c>
      <c r="E20" s="136">
        <v>92</v>
      </c>
      <c r="F20" s="136">
        <v>92</v>
      </c>
      <c r="G20" s="3">
        <v>0</v>
      </c>
      <c r="H20" s="35"/>
      <c r="I20" s="109">
        <v>92</v>
      </c>
      <c r="J20" s="31"/>
      <c r="K20" s="44"/>
      <c r="M20" s="18"/>
    </row>
    <row r="21" spans="1:13" ht="12.75">
      <c r="A21" s="3">
        <v>41</v>
      </c>
      <c r="B21" s="3"/>
      <c r="C21" s="3">
        <v>212</v>
      </c>
      <c r="D21" s="84" t="s">
        <v>19</v>
      </c>
      <c r="E21" s="136">
        <v>50000</v>
      </c>
      <c r="F21" s="136">
        <v>50000</v>
      </c>
      <c r="G21" s="76">
        <v>0</v>
      </c>
      <c r="H21" s="35"/>
      <c r="I21" s="109">
        <v>50000</v>
      </c>
      <c r="J21" s="31"/>
      <c r="K21" s="44"/>
      <c r="M21" s="18"/>
    </row>
    <row r="22" spans="1:11" ht="12.75">
      <c r="A22" s="5"/>
      <c r="B22" s="5"/>
      <c r="C22" s="5">
        <v>212</v>
      </c>
      <c r="D22" s="85" t="s">
        <v>7</v>
      </c>
      <c r="E22" s="101">
        <f>SUM(E19:E21)</f>
        <v>50355</v>
      </c>
      <c r="F22" s="101">
        <f>SUM(F19:F21)</f>
        <v>50355</v>
      </c>
      <c r="G22" s="21">
        <f>SUM(G19:G21)</f>
        <v>0</v>
      </c>
      <c r="H22" s="21">
        <f>SUM(H19:H21)</f>
        <v>0</v>
      </c>
      <c r="I22" s="101">
        <f>SUM(I19:I21)</f>
        <v>50355</v>
      </c>
      <c r="J22" s="117"/>
      <c r="K22" s="117"/>
    </row>
    <row r="23" spans="1:11" ht="12.75">
      <c r="A23" s="3">
        <v>41</v>
      </c>
      <c r="B23" s="3"/>
      <c r="C23" s="3">
        <v>221</v>
      </c>
      <c r="D23" s="84" t="s">
        <v>20</v>
      </c>
      <c r="E23" s="136">
        <v>1200</v>
      </c>
      <c r="F23" s="136">
        <v>1200</v>
      </c>
      <c r="G23" s="76">
        <v>0</v>
      </c>
      <c r="H23" s="35"/>
      <c r="I23" s="109">
        <v>1200</v>
      </c>
      <c r="J23" s="31"/>
      <c r="K23" s="44"/>
    </row>
    <row r="24" spans="1:12" ht="12.75">
      <c r="A24" s="148"/>
      <c r="B24" s="149"/>
      <c r="C24" s="149">
        <v>221</v>
      </c>
      <c r="D24" s="150" t="s">
        <v>7</v>
      </c>
      <c r="E24" s="151">
        <f>SUM(E23)</f>
        <v>1200</v>
      </c>
      <c r="F24" s="152">
        <f>SUM(F23)</f>
        <v>1200</v>
      </c>
      <c r="G24" s="153">
        <f>SUM(G23)</f>
        <v>0</v>
      </c>
      <c r="H24" s="153">
        <f>SUM(H23)</f>
        <v>0</v>
      </c>
      <c r="I24" s="151">
        <f>SUM(I23)</f>
        <v>1200</v>
      </c>
      <c r="J24" s="151"/>
      <c r="K24" s="151"/>
      <c r="L24" s="18"/>
    </row>
    <row r="25" spans="1:12" ht="12.75">
      <c r="A25" s="145"/>
      <c r="B25" s="146"/>
      <c r="C25" s="146"/>
      <c r="D25" s="147"/>
      <c r="E25" s="140"/>
      <c r="F25" s="140"/>
      <c r="G25" s="141"/>
      <c r="H25" s="141"/>
      <c r="I25" s="140"/>
      <c r="J25" s="140"/>
      <c r="K25" s="140"/>
      <c r="L25" s="18"/>
    </row>
    <row r="26" spans="1:12" ht="12.75">
      <c r="A26" s="145"/>
      <c r="B26" s="146"/>
      <c r="C26" s="146"/>
      <c r="D26" s="147"/>
      <c r="E26" s="140"/>
      <c r="F26" s="140"/>
      <c r="G26" s="141"/>
      <c r="H26" s="141"/>
      <c r="I26" s="140"/>
      <c r="J26" s="140"/>
      <c r="K26" s="140"/>
      <c r="L26" s="18"/>
    </row>
    <row r="27" spans="1:12" ht="12.75">
      <c r="A27" s="145"/>
      <c r="B27" s="146"/>
      <c r="C27" s="146"/>
      <c r="D27" s="147"/>
      <c r="E27" s="140"/>
      <c r="F27" s="140"/>
      <c r="G27" s="141"/>
      <c r="H27" s="141"/>
      <c r="I27" s="140"/>
      <c r="J27" s="140"/>
      <c r="K27" s="140"/>
      <c r="L27" s="18"/>
    </row>
    <row r="28" spans="1:12" ht="12.75">
      <c r="A28" s="145"/>
      <c r="B28" s="146"/>
      <c r="C28" s="146"/>
      <c r="D28" s="147"/>
      <c r="E28" s="140"/>
      <c r="F28" s="140"/>
      <c r="G28" s="141"/>
      <c r="H28" s="141"/>
      <c r="I28" s="140"/>
      <c r="J28" s="140"/>
      <c r="K28" s="140"/>
      <c r="L28" s="18"/>
    </row>
    <row r="29" spans="1:12" ht="12.75">
      <c r="A29" s="145"/>
      <c r="B29" s="146"/>
      <c r="C29" s="146"/>
      <c r="D29" s="147"/>
      <c r="E29" s="140"/>
      <c r="F29" s="140"/>
      <c r="G29" s="141"/>
      <c r="H29" s="141"/>
      <c r="I29" s="140"/>
      <c r="J29" s="140"/>
      <c r="K29" s="140"/>
      <c r="L29" s="18"/>
    </row>
    <row r="30" spans="1:12" ht="12.75">
      <c r="A30" s="145"/>
      <c r="B30" s="146"/>
      <c r="C30" s="146"/>
      <c r="D30" s="147"/>
      <c r="E30" s="140"/>
      <c r="F30" s="140"/>
      <c r="G30" s="141"/>
      <c r="H30" s="141"/>
      <c r="I30" s="140"/>
      <c r="J30" s="140"/>
      <c r="K30" s="140"/>
      <c r="L30" s="18"/>
    </row>
    <row r="31" spans="1:12" ht="12.75">
      <c r="A31" s="145"/>
      <c r="B31" s="146"/>
      <c r="C31" s="146"/>
      <c r="D31" s="147"/>
      <c r="E31" s="140"/>
      <c r="F31" s="140"/>
      <c r="G31" s="141"/>
      <c r="H31" s="141"/>
      <c r="I31" s="140"/>
      <c r="J31" s="140"/>
      <c r="K31" s="140"/>
      <c r="L31" s="18"/>
    </row>
    <row r="32" spans="1:12" ht="33" customHeight="1">
      <c r="A32" s="75" t="s">
        <v>52</v>
      </c>
      <c r="B32" s="75" t="s">
        <v>50</v>
      </c>
      <c r="C32" s="74" t="s">
        <v>51</v>
      </c>
      <c r="D32" s="75" t="s">
        <v>0</v>
      </c>
      <c r="E32" s="169" t="s">
        <v>48</v>
      </c>
      <c r="F32" s="170" t="s">
        <v>47</v>
      </c>
      <c r="G32" s="171" t="s">
        <v>46</v>
      </c>
      <c r="H32" s="172"/>
      <c r="I32" s="173" t="s">
        <v>49</v>
      </c>
      <c r="J32" s="174" t="s">
        <v>44</v>
      </c>
      <c r="K32" s="174" t="s">
        <v>44</v>
      </c>
      <c r="L32" s="18"/>
    </row>
    <row r="33" spans="1:12" ht="12.75">
      <c r="A33" s="75"/>
      <c r="B33" s="75"/>
      <c r="C33" s="75"/>
      <c r="D33" s="75"/>
      <c r="E33" s="175">
        <v>2015</v>
      </c>
      <c r="F33" s="176">
        <v>2015</v>
      </c>
      <c r="G33" s="177">
        <v>2015</v>
      </c>
      <c r="H33" s="178"/>
      <c r="I33" s="179">
        <v>2016</v>
      </c>
      <c r="J33" s="39">
        <v>2017</v>
      </c>
      <c r="K33" s="180">
        <v>2018</v>
      </c>
      <c r="L33" s="18"/>
    </row>
    <row r="34" spans="1:11" ht="12.75">
      <c r="A34" s="142">
        <v>41</v>
      </c>
      <c r="B34" s="142"/>
      <c r="C34" s="142">
        <v>223</v>
      </c>
      <c r="D34" s="143" t="s">
        <v>21</v>
      </c>
      <c r="E34" s="138">
        <v>9100</v>
      </c>
      <c r="F34" s="138">
        <v>9100</v>
      </c>
      <c r="G34" s="142">
        <v>0</v>
      </c>
      <c r="H34" s="64"/>
      <c r="I34" s="112">
        <v>9100</v>
      </c>
      <c r="J34" s="144"/>
      <c r="K34" s="65"/>
    </row>
    <row r="35" spans="1:12" ht="12.75">
      <c r="A35" s="3"/>
      <c r="B35" s="3"/>
      <c r="C35" s="3"/>
      <c r="D35" s="84" t="s">
        <v>37</v>
      </c>
      <c r="E35" s="136">
        <v>150</v>
      </c>
      <c r="F35" s="136">
        <v>150</v>
      </c>
      <c r="G35" s="3">
        <v>0</v>
      </c>
      <c r="H35" s="35"/>
      <c r="I35" s="109">
        <v>150</v>
      </c>
      <c r="J35" s="31"/>
      <c r="K35" s="44"/>
      <c r="L35" s="18"/>
    </row>
    <row r="36" spans="1:11" ht="12.75">
      <c r="A36" s="3"/>
      <c r="B36" s="3"/>
      <c r="C36" s="3"/>
      <c r="D36" s="84" t="s">
        <v>8</v>
      </c>
      <c r="E36" s="136">
        <v>300</v>
      </c>
      <c r="F36" s="136">
        <v>300</v>
      </c>
      <c r="G36" s="3">
        <v>0</v>
      </c>
      <c r="H36" s="35"/>
      <c r="I36" s="109">
        <v>300</v>
      </c>
      <c r="J36" s="31"/>
      <c r="K36" s="44"/>
    </row>
    <row r="37" spans="1:11" ht="14.25" customHeight="1">
      <c r="A37" s="3"/>
      <c r="B37" s="3"/>
      <c r="C37" s="3"/>
      <c r="D37" s="86" t="s">
        <v>89</v>
      </c>
      <c r="E37" s="136">
        <v>1200</v>
      </c>
      <c r="F37" s="136">
        <v>1200</v>
      </c>
      <c r="G37" s="76">
        <v>0</v>
      </c>
      <c r="H37" s="35"/>
      <c r="I37" s="109">
        <v>4300</v>
      </c>
      <c r="J37" s="31"/>
      <c r="K37" s="44"/>
    </row>
    <row r="38" spans="1:11" ht="14.25" customHeight="1">
      <c r="A38" s="3"/>
      <c r="B38" s="3"/>
      <c r="C38" s="3"/>
      <c r="D38" s="86" t="s">
        <v>74</v>
      </c>
      <c r="E38" s="136">
        <v>1000</v>
      </c>
      <c r="F38" s="136">
        <v>1000</v>
      </c>
      <c r="G38" s="76">
        <v>0</v>
      </c>
      <c r="H38" s="35"/>
      <c r="I38" s="109">
        <v>1000</v>
      </c>
      <c r="J38" s="31"/>
      <c r="K38" s="44"/>
    </row>
    <row r="39" spans="1:11" ht="15" customHeight="1">
      <c r="A39" s="3"/>
      <c r="B39" s="3"/>
      <c r="C39" s="3"/>
      <c r="D39" s="86" t="s">
        <v>75</v>
      </c>
      <c r="E39" s="136">
        <v>1100</v>
      </c>
      <c r="F39" s="136">
        <v>1100</v>
      </c>
      <c r="G39" s="3">
        <v>0</v>
      </c>
      <c r="H39" s="35"/>
      <c r="I39" s="109">
        <v>0</v>
      </c>
      <c r="J39" s="31"/>
      <c r="K39" s="44"/>
    </row>
    <row r="40" spans="1:11" ht="15.75" customHeight="1">
      <c r="A40" s="3"/>
      <c r="B40" s="3"/>
      <c r="C40" s="3"/>
      <c r="D40" s="86" t="s">
        <v>76</v>
      </c>
      <c r="E40" s="136">
        <v>700</v>
      </c>
      <c r="F40" s="136">
        <v>700</v>
      </c>
      <c r="G40" s="3">
        <v>0</v>
      </c>
      <c r="H40" s="35"/>
      <c r="I40" s="109">
        <v>0</v>
      </c>
      <c r="J40" s="31"/>
      <c r="K40" s="44"/>
    </row>
    <row r="41" spans="1:11" ht="13.5" customHeight="1">
      <c r="A41" s="3"/>
      <c r="B41" s="3"/>
      <c r="C41" s="3"/>
      <c r="D41" s="86" t="s">
        <v>53</v>
      </c>
      <c r="E41" s="136">
        <v>4250</v>
      </c>
      <c r="F41" s="136">
        <v>4250</v>
      </c>
      <c r="G41" s="76">
        <v>0</v>
      </c>
      <c r="H41" s="35"/>
      <c r="I41" s="109">
        <v>4250</v>
      </c>
      <c r="J41" s="31"/>
      <c r="K41" s="44"/>
    </row>
    <row r="42" spans="1:11" ht="12.75">
      <c r="A42" s="3"/>
      <c r="B42" s="3"/>
      <c r="C42" s="3"/>
      <c r="D42" s="84" t="s">
        <v>22</v>
      </c>
      <c r="E42" s="136">
        <v>1000</v>
      </c>
      <c r="F42" s="136">
        <v>1000</v>
      </c>
      <c r="G42" s="3">
        <v>0</v>
      </c>
      <c r="H42" s="35"/>
      <c r="I42" s="109">
        <v>1000</v>
      </c>
      <c r="J42" s="31"/>
      <c r="K42" s="44"/>
    </row>
    <row r="43" spans="1:11" ht="12.75">
      <c r="A43" s="3"/>
      <c r="B43" s="3"/>
      <c r="C43" s="3"/>
      <c r="D43" s="84" t="s">
        <v>35</v>
      </c>
      <c r="E43" s="136">
        <v>300</v>
      </c>
      <c r="F43" s="136">
        <v>300</v>
      </c>
      <c r="G43" s="3">
        <v>0</v>
      </c>
      <c r="H43" s="35"/>
      <c r="I43" s="109">
        <v>300</v>
      </c>
      <c r="J43" s="31"/>
      <c r="K43" s="44"/>
    </row>
    <row r="44" spans="1:11" ht="13.5" customHeight="1">
      <c r="A44" s="3"/>
      <c r="B44" s="3"/>
      <c r="C44" s="3"/>
      <c r="D44" s="86" t="s">
        <v>23</v>
      </c>
      <c r="E44" s="136">
        <v>500</v>
      </c>
      <c r="F44" s="136">
        <v>500</v>
      </c>
      <c r="G44" s="3">
        <v>0</v>
      </c>
      <c r="H44" s="35"/>
      <c r="I44" s="109">
        <v>500</v>
      </c>
      <c r="J44" s="31"/>
      <c r="K44" s="44"/>
    </row>
    <row r="45" spans="1:11" ht="14.25" customHeight="1">
      <c r="A45" s="3"/>
      <c r="B45" s="3"/>
      <c r="C45" s="3"/>
      <c r="D45" s="86" t="s">
        <v>63</v>
      </c>
      <c r="E45" s="136">
        <v>5900</v>
      </c>
      <c r="F45" s="136">
        <v>5900</v>
      </c>
      <c r="G45" s="76">
        <v>0</v>
      </c>
      <c r="H45" s="35"/>
      <c r="I45" s="109">
        <v>0</v>
      </c>
      <c r="J45" s="31"/>
      <c r="K45" s="44"/>
    </row>
    <row r="46" spans="1:11" ht="12.75">
      <c r="A46" s="3"/>
      <c r="B46" s="3"/>
      <c r="C46" s="3"/>
      <c r="D46" s="86" t="s">
        <v>57</v>
      </c>
      <c r="E46" s="136">
        <v>15000</v>
      </c>
      <c r="F46" s="136">
        <v>15000</v>
      </c>
      <c r="G46" s="3">
        <v>0</v>
      </c>
      <c r="H46" s="35"/>
      <c r="I46" s="109">
        <v>15000</v>
      </c>
      <c r="J46" s="31"/>
      <c r="K46" s="44"/>
    </row>
    <row r="47" spans="1:11" ht="12.75">
      <c r="A47" s="5"/>
      <c r="B47" s="5"/>
      <c r="C47" s="5">
        <v>223</v>
      </c>
      <c r="D47" s="85" t="s">
        <v>7</v>
      </c>
      <c r="E47" s="101">
        <f>SUM(E34:E46)</f>
        <v>40500</v>
      </c>
      <c r="F47" s="101">
        <f>SUM(F34:F46)</f>
        <v>40500</v>
      </c>
      <c r="G47" s="21">
        <f>SUM(G34:G46)</f>
        <v>0</v>
      </c>
      <c r="H47" s="21">
        <f>SUM(H34:H46)</f>
        <v>0</v>
      </c>
      <c r="I47" s="101">
        <f>SUM(I34:I46)</f>
        <v>35900</v>
      </c>
      <c r="J47" s="117"/>
      <c r="K47" s="117"/>
    </row>
    <row r="48" spans="1:11" ht="12.75">
      <c r="A48" s="3">
        <v>41</v>
      </c>
      <c r="B48" s="3"/>
      <c r="C48" s="3">
        <v>229</v>
      </c>
      <c r="D48" s="84" t="s">
        <v>10</v>
      </c>
      <c r="E48" s="136">
        <v>900</v>
      </c>
      <c r="F48" s="136">
        <v>900</v>
      </c>
      <c r="G48" s="3">
        <v>0</v>
      </c>
      <c r="H48" s="35"/>
      <c r="I48" s="109">
        <v>900</v>
      </c>
      <c r="J48" s="31"/>
      <c r="K48" s="44"/>
    </row>
    <row r="49" spans="1:11" ht="12.75">
      <c r="A49" s="5"/>
      <c r="B49" s="5"/>
      <c r="C49" s="5">
        <v>229</v>
      </c>
      <c r="D49" s="85" t="s">
        <v>7</v>
      </c>
      <c r="E49" s="101">
        <f>SUM(E48)</f>
        <v>900</v>
      </c>
      <c r="F49" s="101">
        <f>SUM(F48)</f>
        <v>900</v>
      </c>
      <c r="G49" s="101">
        <f>SUM(G48)</f>
        <v>0</v>
      </c>
      <c r="H49" s="21">
        <f>SUM(H48)</f>
        <v>0</v>
      </c>
      <c r="I49" s="101">
        <f>SUM(I48)</f>
        <v>900</v>
      </c>
      <c r="J49" s="101"/>
      <c r="K49" s="101"/>
    </row>
    <row r="50" spans="1:11" ht="12.75">
      <c r="A50" s="3">
        <v>41</v>
      </c>
      <c r="B50" s="3"/>
      <c r="C50" s="3">
        <v>243</v>
      </c>
      <c r="D50" s="84" t="s">
        <v>11</v>
      </c>
      <c r="E50" s="136">
        <v>10</v>
      </c>
      <c r="F50" s="136">
        <v>10</v>
      </c>
      <c r="G50" s="3">
        <v>0</v>
      </c>
      <c r="H50" s="35"/>
      <c r="I50" s="109">
        <v>10</v>
      </c>
      <c r="J50" s="31"/>
      <c r="K50" s="44"/>
    </row>
    <row r="51" spans="1:12" ht="12.75">
      <c r="A51" s="5"/>
      <c r="B51" s="5"/>
      <c r="C51" s="5">
        <v>243</v>
      </c>
      <c r="D51" s="85" t="s">
        <v>7</v>
      </c>
      <c r="E51" s="101">
        <f>SUM(E50)</f>
        <v>10</v>
      </c>
      <c r="F51" s="101">
        <f>SUM(F50)</f>
        <v>10</v>
      </c>
      <c r="G51" s="21">
        <f>SUM(G50)</f>
        <v>0</v>
      </c>
      <c r="H51" s="21">
        <f>SUM(H50)</f>
        <v>0</v>
      </c>
      <c r="I51" s="101">
        <f>SUM(I50)</f>
        <v>10</v>
      </c>
      <c r="J51" s="117"/>
      <c r="K51" s="117"/>
      <c r="L51" s="18"/>
    </row>
    <row r="52" spans="1:12" ht="12.75">
      <c r="A52" s="8">
        <v>41</v>
      </c>
      <c r="B52" s="8"/>
      <c r="C52" s="8">
        <v>292</v>
      </c>
      <c r="D52" s="87" t="s">
        <v>31</v>
      </c>
      <c r="E52" s="136">
        <v>500</v>
      </c>
      <c r="F52" s="136">
        <v>500</v>
      </c>
      <c r="G52" s="37">
        <v>0</v>
      </c>
      <c r="H52" s="35"/>
      <c r="I52" s="109">
        <v>500</v>
      </c>
      <c r="J52" s="31"/>
      <c r="K52" s="44"/>
      <c r="L52" s="18"/>
    </row>
    <row r="53" spans="1:11" ht="12.75">
      <c r="A53" s="8">
        <v>41</v>
      </c>
      <c r="B53" s="8"/>
      <c r="C53" s="8">
        <v>292</v>
      </c>
      <c r="D53" s="87" t="s">
        <v>24</v>
      </c>
      <c r="E53" s="136">
        <v>800</v>
      </c>
      <c r="F53" s="136">
        <v>800</v>
      </c>
      <c r="G53" s="37">
        <v>0</v>
      </c>
      <c r="H53" s="35"/>
      <c r="I53" s="109">
        <v>800</v>
      </c>
      <c r="J53" s="31"/>
      <c r="K53" s="44"/>
    </row>
    <row r="54" spans="1:10" ht="12.75">
      <c r="A54" s="8">
        <v>41</v>
      </c>
      <c r="B54" s="8"/>
      <c r="C54" s="8">
        <v>292</v>
      </c>
      <c r="D54" s="88" t="s">
        <v>55</v>
      </c>
      <c r="E54" s="136">
        <v>0</v>
      </c>
      <c r="F54" s="181">
        <v>730</v>
      </c>
      <c r="G54" s="37">
        <v>0</v>
      </c>
      <c r="H54" s="35"/>
      <c r="I54" s="109">
        <v>400</v>
      </c>
      <c r="J54" s="31"/>
    </row>
    <row r="55" spans="1:11" ht="12.75">
      <c r="A55" s="8"/>
      <c r="B55" s="8"/>
      <c r="C55" s="8"/>
      <c r="D55" s="87" t="s">
        <v>82</v>
      </c>
      <c r="E55" s="136">
        <v>0</v>
      </c>
      <c r="F55" s="181">
        <v>6000</v>
      </c>
      <c r="G55" s="37">
        <v>0</v>
      </c>
      <c r="H55" s="35"/>
      <c r="I55" s="109">
        <v>0</v>
      </c>
      <c r="J55" s="44"/>
      <c r="K55" s="44"/>
    </row>
    <row r="56" spans="1:11" ht="12.75">
      <c r="A56" s="8"/>
      <c r="B56" s="8"/>
      <c r="C56" s="8"/>
      <c r="D56" s="87" t="s">
        <v>56</v>
      </c>
      <c r="E56" s="136">
        <v>500</v>
      </c>
      <c r="F56" s="136">
        <v>500</v>
      </c>
      <c r="G56" s="37">
        <v>0</v>
      </c>
      <c r="H56" s="35"/>
      <c r="I56" s="109">
        <v>500</v>
      </c>
      <c r="J56" s="31"/>
      <c r="K56" s="44"/>
    </row>
    <row r="57" spans="1:11" ht="12.75">
      <c r="A57" s="158"/>
      <c r="B57" s="158"/>
      <c r="C57" s="158"/>
      <c r="D57" s="159" t="s">
        <v>73</v>
      </c>
      <c r="E57" s="160">
        <v>500</v>
      </c>
      <c r="F57" s="160">
        <v>500</v>
      </c>
      <c r="G57" s="161">
        <v>0</v>
      </c>
      <c r="H57" s="162"/>
      <c r="I57" s="163">
        <v>0</v>
      </c>
      <c r="J57" s="164"/>
      <c r="K57" s="165"/>
    </row>
    <row r="58" spans="1:11" ht="12.75">
      <c r="A58" s="48"/>
      <c r="B58" s="48"/>
      <c r="C58" s="48"/>
      <c r="D58" s="166" t="s">
        <v>25</v>
      </c>
      <c r="E58" s="167">
        <f>SUM(E52:E57)</f>
        <v>2300</v>
      </c>
      <c r="F58" s="167">
        <f>SUM(F52:F57)</f>
        <v>9030</v>
      </c>
      <c r="G58" s="167">
        <f>SUM(G52:G57)</f>
        <v>0</v>
      </c>
      <c r="H58" s="167">
        <f>SUM(H52:H57)</f>
        <v>0</v>
      </c>
      <c r="I58" s="167">
        <f>SUM(I52:I57)</f>
        <v>2200</v>
      </c>
      <c r="J58" s="168"/>
      <c r="K58" s="168"/>
    </row>
    <row r="59" spans="1:11" ht="12.75">
      <c r="A59" s="146"/>
      <c r="B59" s="146"/>
      <c r="C59" s="146"/>
      <c r="D59" s="147"/>
      <c r="E59" s="140"/>
      <c r="F59" s="140"/>
      <c r="G59" s="140"/>
      <c r="H59" s="140"/>
      <c r="I59" s="140"/>
      <c r="J59" s="157"/>
      <c r="K59" s="157"/>
    </row>
    <row r="60" spans="1:11" ht="12.75">
      <c r="A60" s="146"/>
      <c r="B60" s="146"/>
      <c r="C60" s="146"/>
      <c r="D60" s="147"/>
      <c r="E60" s="140"/>
      <c r="F60" s="140"/>
      <c r="G60" s="140"/>
      <c r="H60" s="140"/>
      <c r="I60" s="140"/>
      <c r="J60" s="157"/>
      <c r="K60" s="157"/>
    </row>
    <row r="61" spans="1:11" ht="12.75">
      <c r="A61" s="146"/>
      <c r="B61" s="146"/>
      <c r="C61" s="146"/>
      <c r="D61" s="147"/>
      <c r="E61" s="140"/>
      <c r="F61" s="140"/>
      <c r="G61" s="140"/>
      <c r="H61" s="140"/>
      <c r="I61" s="140"/>
      <c r="J61" s="157"/>
      <c r="K61" s="157"/>
    </row>
    <row r="62" spans="1:11" ht="12.75">
      <c r="A62" s="146"/>
      <c r="B62" s="146"/>
      <c r="C62" s="146"/>
      <c r="D62" s="147"/>
      <c r="E62" s="140"/>
      <c r="F62" s="140"/>
      <c r="G62" s="140"/>
      <c r="H62" s="140"/>
      <c r="I62" s="140"/>
      <c r="J62" s="157"/>
      <c r="K62" s="157"/>
    </row>
    <row r="63" spans="1:11" ht="23.25" customHeight="1">
      <c r="A63" s="75" t="s">
        <v>52</v>
      </c>
      <c r="B63" s="75" t="s">
        <v>50</v>
      </c>
      <c r="C63" s="74" t="s">
        <v>51</v>
      </c>
      <c r="D63" s="75" t="s">
        <v>0</v>
      </c>
      <c r="E63" s="169" t="s">
        <v>48</v>
      </c>
      <c r="F63" s="170" t="s">
        <v>47</v>
      </c>
      <c r="G63" s="171" t="s">
        <v>46</v>
      </c>
      <c r="H63" s="172"/>
      <c r="I63" s="173" t="s">
        <v>49</v>
      </c>
      <c r="J63" s="174" t="s">
        <v>44</v>
      </c>
      <c r="K63" s="174" t="s">
        <v>44</v>
      </c>
    </row>
    <row r="64" spans="1:11" ht="9.75" customHeight="1">
      <c r="A64" s="75"/>
      <c r="B64" s="75"/>
      <c r="C64" s="75"/>
      <c r="D64" s="75"/>
      <c r="E64" s="175">
        <v>2015</v>
      </c>
      <c r="F64" s="176">
        <v>2015</v>
      </c>
      <c r="G64" s="177">
        <v>2015</v>
      </c>
      <c r="H64" s="178"/>
      <c r="I64" s="179">
        <v>2016</v>
      </c>
      <c r="J64" s="39">
        <v>2017</v>
      </c>
      <c r="K64" s="180">
        <v>2018</v>
      </c>
    </row>
    <row r="65" spans="1:11" ht="12.75">
      <c r="A65" s="154" t="s">
        <v>67</v>
      </c>
      <c r="B65" s="154"/>
      <c r="C65" s="154">
        <v>312001</v>
      </c>
      <c r="D65" s="155" t="s">
        <v>68</v>
      </c>
      <c r="E65" s="138">
        <v>17388</v>
      </c>
      <c r="F65" s="138">
        <v>17388</v>
      </c>
      <c r="G65" s="156">
        <v>0</v>
      </c>
      <c r="H65" s="64"/>
      <c r="I65" s="112">
        <v>0</v>
      </c>
      <c r="J65" s="144"/>
      <c r="K65" s="65"/>
    </row>
    <row r="66" spans="1:11" ht="12.75">
      <c r="A66" s="8" t="s">
        <v>67</v>
      </c>
      <c r="B66" s="8"/>
      <c r="C66" s="8">
        <v>312001</v>
      </c>
      <c r="D66" s="87" t="s">
        <v>34</v>
      </c>
      <c r="E66" s="136">
        <v>15817</v>
      </c>
      <c r="F66" s="136">
        <v>15817</v>
      </c>
      <c r="G66" s="156">
        <v>0</v>
      </c>
      <c r="H66" s="35"/>
      <c r="I66" s="109">
        <v>0</v>
      </c>
      <c r="J66" s="31"/>
      <c r="K66" s="44"/>
    </row>
    <row r="67" spans="1:11" ht="12.75">
      <c r="A67" s="8"/>
      <c r="B67" s="8"/>
      <c r="C67" s="8"/>
      <c r="D67" s="87" t="s">
        <v>69</v>
      </c>
      <c r="E67" s="136">
        <v>9000</v>
      </c>
      <c r="F67" s="136">
        <v>9000</v>
      </c>
      <c r="G67" s="24">
        <v>0</v>
      </c>
      <c r="H67" s="35"/>
      <c r="I67" s="109">
        <v>0</v>
      </c>
      <c r="J67" s="31"/>
      <c r="K67" s="44"/>
    </row>
    <row r="68" spans="1:11" ht="12.75">
      <c r="A68" s="8">
        <v>111</v>
      </c>
      <c r="B68" s="8"/>
      <c r="C68" s="8">
        <v>312012</v>
      </c>
      <c r="D68" s="87" t="s">
        <v>12</v>
      </c>
      <c r="E68" s="136">
        <v>373071</v>
      </c>
      <c r="F68" s="136">
        <v>373071</v>
      </c>
      <c r="G68" s="24">
        <v>0</v>
      </c>
      <c r="H68" s="35"/>
      <c r="I68" s="109">
        <v>380000</v>
      </c>
      <c r="J68" s="31"/>
      <c r="K68" s="44"/>
    </row>
    <row r="69" spans="1:11" ht="12.75">
      <c r="A69" s="8"/>
      <c r="B69" s="8"/>
      <c r="C69" s="8"/>
      <c r="D69" s="87" t="s">
        <v>77</v>
      </c>
      <c r="E69" s="136">
        <v>10000</v>
      </c>
      <c r="F69" s="136">
        <v>10000</v>
      </c>
      <c r="G69" s="24">
        <v>0</v>
      </c>
      <c r="H69" s="35"/>
      <c r="I69" s="109">
        <v>10000</v>
      </c>
      <c r="J69" s="31"/>
      <c r="K69" s="44"/>
    </row>
    <row r="70" spans="1:11" ht="12.75">
      <c r="A70" s="8"/>
      <c r="B70" s="8"/>
      <c r="C70" s="8"/>
      <c r="D70" s="87" t="s">
        <v>66</v>
      </c>
      <c r="E70" s="136">
        <v>42464</v>
      </c>
      <c r="F70" s="136">
        <v>42464</v>
      </c>
      <c r="G70" s="24">
        <v>0</v>
      </c>
      <c r="H70" s="35"/>
      <c r="I70" s="109">
        <v>0</v>
      </c>
      <c r="J70" s="31"/>
      <c r="K70" s="44"/>
    </row>
    <row r="71" spans="1:11" ht="12.75">
      <c r="A71" s="8">
        <v>111</v>
      </c>
      <c r="B71" s="8"/>
      <c r="C71" s="8">
        <v>312001</v>
      </c>
      <c r="D71" s="87" t="s">
        <v>39</v>
      </c>
      <c r="E71" s="136">
        <v>12500</v>
      </c>
      <c r="F71" s="136">
        <v>12500</v>
      </c>
      <c r="G71" s="24">
        <v>0</v>
      </c>
      <c r="H71" s="35"/>
      <c r="I71" s="109">
        <v>12500</v>
      </c>
      <c r="J71" s="31"/>
      <c r="K71" s="44"/>
    </row>
    <row r="72" spans="1:11" ht="12.75">
      <c r="A72" s="8">
        <v>111</v>
      </c>
      <c r="B72" s="8"/>
      <c r="C72" s="8">
        <v>312001</v>
      </c>
      <c r="D72" s="87" t="s">
        <v>40</v>
      </c>
      <c r="E72" s="136">
        <v>12800</v>
      </c>
      <c r="F72" s="136">
        <v>12800</v>
      </c>
      <c r="G72" s="24">
        <v>0</v>
      </c>
      <c r="H72" s="35"/>
      <c r="I72" s="109">
        <v>12800</v>
      </c>
      <c r="J72" s="31"/>
      <c r="K72" s="44"/>
    </row>
    <row r="73" spans="1:11" ht="12.75">
      <c r="A73" s="8">
        <v>111</v>
      </c>
      <c r="B73" s="8"/>
      <c r="C73" s="8">
        <v>312001</v>
      </c>
      <c r="D73" s="87" t="s">
        <v>41</v>
      </c>
      <c r="E73" s="136">
        <v>85.2</v>
      </c>
      <c r="F73" s="136">
        <v>85.2</v>
      </c>
      <c r="G73" s="24">
        <v>0</v>
      </c>
      <c r="H73" s="35"/>
      <c r="I73" s="109">
        <v>71</v>
      </c>
      <c r="J73" s="31"/>
      <c r="K73" s="44"/>
    </row>
    <row r="74" spans="1:11" ht="12.75">
      <c r="A74" s="8">
        <v>111</v>
      </c>
      <c r="B74" s="8"/>
      <c r="C74" s="8">
        <v>312001</v>
      </c>
      <c r="D74" s="87" t="s">
        <v>42</v>
      </c>
      <c r="E74" s="136">
        <v>640</v>
      </c>
      <c r="F74" s="136">
        <v>640</v>
      </c>
      <c r="G74" s="24">
        <v>0</v>
      </c>
      <c r="H74" s="35"/>
      <c r="I74" s="109">
        <v>0</v>
      </c>
      <c r="J74" s="31"/>
      <c r="K74" s="44"/>
    </row>
    <row r="75" spans="1:11" ht="12.75">
      <c r="A75" s="8">
        <v>111</v>
      </c>
      <c r="B75" s="8"/>
      <c r="C75" s="8">
        <v>312001</v>
      </c>
      <c r="D75" s="87" t="s">
        <v>13</v>
      </c>
      <c r="E75" s="136">
        <v>1835</v>
      </c>
      <c r="F75" s="136">
        <v>1835</v>
      </c>
      <c r="G75" s="24">
        <v>0</v>
      </c>
      <c r="H75" s="35"/>
      <c r="I75" s="109">
        <v>1835</v>
      </c>
      <c r="J75" s="31"/>
      <c r="K75" s="44"/>
    </row>
    <row r="76" spans="1:11" ht="12.75">
      <c r="A76" s="8">
        <v>111</v>
      </c>
      <c r="B76" s="8"/>
      <c r="C76" s="8">
        <v>312001</v>
      </c>
      <c r="D76" s="87" t="s">
        <v>14</v>
      </c>
      <c r="E76" s="136">
        <v>292</v>
      </c>
      <c r="F76" s="136">
        <v>292</v>
      </c>
      <c r="G76" s="24">
        <v>0</v>
      </c>
      <c r="H76" s="35"/>
      <c r="I76" s="109">
        <v>292</v>
      </c>
      <c r="J76" s="31"/>
      <c r="K76" s="44"/>
    </row>
    <row r="77" spans="1:11" ht="11.25" customHeight="1">
      <c r="A77" s="8">
        <v>111</v>
      </c>
      <c r="B77" s="8"/>
      <c r="C77" s="8">
        <v>312001</v>
      </c>
      <c r="D77" s="88" t="s">
        <v>80</v>
      </c>
      <c r="E77" s="136">
        <v>0</v>
      </c>
      <c r="F77" s="136">
        <v>0</v>
      </c>
      <c r="G77" s="24">
        <v>0</v>
      </c>
      <c r="H77" s="35"/>
      <c r="I77" s="109">
        <v>0</v>
      </c>
      <c r="J77" s="31"/>
      <c r="K77" s="44"/>
    </row>
    <row r="78" spans="1:11" ht="12.75">
      <c r="A78" s="8"/>
      <c r="B78" s="8"/>
      <c r="C78" s="8">
        <v>312008</v>
      </c>
      <c r="D78" s="87" t="s">
        <v>43</v>
      </c>
      <c r="E78" s="136">
        <v>700</v>
      </c>
      <c r="F78" s="136">
        <v>1000</v>
      </c>
      <c r="G78" s="24">
        <v>0</v>
      </c>
      <c r="H78" s="35"/>
      <c r="I78" s="109">
        <v>700</v>
      </c>
      <c r="J78" s="31"/>
      <c r="K78" s="44"/>
    </row>
    <row r="79" spans="1:11" ht="11.25" customHeight="1">
      <c r="A79" s="10"/>
      <c r="B79" s="10"/>
      <c r="C79" s="10"/>
      <c r="D79" s="10" t="s">
        <v>7</v>
      </c>
      <c r="E79" s="102">
        <f>SUM(E65:E78)</f>
        <v>496592.2</v>
      </c>
      <c r="F79" s="102">
        <f>SUM(F65:F78)</f>
        <v>496892.2</v>
      </c>
      <c r="G79" s="25">
        <f>SUM(G65:G78)</f>
        <v>0</v>
      </c>
      <c r="H79" s="25">
        <f>SUM(H65:H78)</f>
        <v>0</v>
      </c>
      <c r="I79" s="102">
        <f>SUM(I65:I78)</f>
        <v>418198</v>
      </c>
      <c r="J79" s="119"/>
      <c r="K79" s="119"/>
    </row>
    <row r="80" spans="1:11" ht="14.25" customHeight="1">
      <c r="A80" s="50" t="s">
        <v>9</v>
      </c>
      <c r="B80" s="51"/>
      <c r="C80" s="51"/>
      <c r="D80" s="96" t="s">
        <v>15</v>
      </c>
      <c r="E80" s="103">
        <f>E79+E58+E51+E49+E47+E24+E22+E18+E17+E12+E7</f>
        <v>924371.2</v>
      </c>
      <c r="F80" s="103">
        <f>F79+F58+F51+F49+F47+F24+F22+F18+F17+F12+F7</f>
        <v>931401.2</v>
      </c>
      <c r="G80" s="52">
        <f>G79+G58+G51+G49+G47+G24+G22+G18+G17+G12+G7</f>
        <v>0</v>
      </c>
      <c r="H80" s="52">
        <f>H79+H58+H51+H49+H47+H24+H22+H18+H17+H12+H7</f>
        <v>0</v>
      </c>
      <c r="I80" s="103">
        <f>I79+I58+I51+I49+I47+I24+I22+I18+I17+I12+I7</f>
        <v>865004</v>
      </c>
      <c r="J80" s="120"/>
      <c r="K80" s="120"/>
    </row>
    <row r="81" spans="1:11" ht="13.5" customHeight="1">
      <c r="A81" s="11"/>
      <c r="B81" s="12"/>
      <c r="C81" s="12"/>
      <c r="D81" s="97" t="s">
        <v>28</v>
      </c>
      <c r="E81" s="137"/>
      <c r="F81" s="137"/>
      <c r="G81" s="78"/>
      <c r="H81" s="31"/>
      <c r="I81" s="110"/>
      <c r="J81" s="31"/>
      <c r="K81" s="44"/>
    </row>
    <row r="82" spans="1:11" ht="13.5" customHeight="1">
      <c r="A82" s="57"/>
      <c r="B82" s="30"/>
      <c r="C82" s="30"/>
      <c r="D82" s="90" t="s">
        <v>72</v>
      </c>
      <c r="E82" s="136">
        <v>300000</v>
      </c>
      <c r="F82" s="136">
        <v>0</v>
      </c>
      <c r="G82" s="26">
        <v>0</v>
      </c>
      <c r="H82" s="31"/>
      <c r="I82" s="109">
        <v>100000</v>
      </c>
      <c r="J82" s="31"/>
      <c r="K82" s="44"/>
    </row>
    <row r="83" spans="1:11" ht="26.25" customHeight="1">
      <c r="A83" s="57"/>
      <c r="B83" s="30"/>
      <c r="C83" s="30"/>
      <c r="D83" s="182" t="s">
        <v>83</v>
      </c>
      <c r="E83" s="136">
        <v>0</v>
      </c>
      <c r="F83" s="35">
        <v>136382.81</v>
      </c>
      <c r="G83" s="26">
        <v>0</v>
      </c>
      <c r="H83" s="31"/>
      <c r="I83" s="109">
        <v>136382.81</v>
      </c>
      <c r="J83" s="31"/>
      <c r="K83" s="44"/>
    </row>
    <row r="84" spans="1:11" ht="12" customHeight="1">
      <c r="A84" s="57"/>
      <c r="B84" s="30"/>
      <c r="C84" s="30"/>
      <c r="D84" s="89" t="s">
        <v>59</v>
      </c>
      <c r="E84" s="136">
        <v>32795.31</v>
      </c>
      <c r="F84" s="136">
        <v>32795.31</v>
      </c>
      <c r="G84" s="79">
        <v>0</v>
      </c>
      <c r="H84" s="31"/>
      <c r="I84" s="109">
        <v>0</v>
      </c>
      <c r="J84" s="31"/>
      <c r="K84" s="44"/>
    </row>
    <row r="85" spans="1:11" ht="12" customHeight="1">
      <c r="A85" s="57"/>
      <c r="B85" s="30"/>
      <c r="C85" s="30"/>
      <c r="D85" s="89" t="s">
        <v>60</v>
      </c>
      <c r="E85" s="136">
        <v>5496.28</v>
      </c>
      <c r="F85" s="136">
        <v>5496.28</v>
      </c>
      <c r="G85" s="79">
        <v>0</v>
      </c>
      <c r="H85" s="31"/>
      <c r="I85" s="109">
        <v>0</v>
      </c>
      <c r="J85" s="31"/>
      <c r="K85" s="44"/>
    </row>
    <row r="86" spans="1:11" ht="15.75" customHeight="1">
      <c r="A86" s="57"/>
      <c r="B86" s="30"/>
      <c r="C86" s="30"/>
      <c r="D86" s="184" t="s">
        <v>84</v>
      </c>
      <c r="E86" s="136">
        <v>0</v>
      </c>
      <c r="F86" s="136">
        <v>10000</v>
      </c>
      <c r="G86" s="80">
        <v>0</v>
      </c>
      <c r="H86" s="31"/>
      <c r="I86" s="109">
        <v>0</v>
      </c>
      <c r="J86" s="31"/>
      <c r="K86" s="44"/>
    </row>
    <row r="87" spans="1:11" ht="15" customHeight="1">
      <c r="A87" s="57"/>
      <c r="B87" s="30"/>
      <c r="C87" s="30"/>
      <c r="D87" s="89" t="s">
        <v>90</v>
      </c>
      <c r="E87" s="136"/>
      <c r="F87" s="136"/>
      <c r="G87" s="79"/>
      <c r="H87" s="31"/>
      <c r="I87" s="109">
        <v>20000</v>
      </c>
      <c r="J87" s="31"/>
      <c r="K87" s="44"/>
    </row>
    <row r="88" spans="1:11" ht="13.5" customHeight="1">
      <c r="A88" s="57"/>
      <c r="B88" s="30"/>
      <c r="C88" s="30"/>
      <c r="D88" s="89" t="s">
        <v>92</v>
      </c>
      <c r="E88" s="136"/>
      <c r="F88" s="136"/>
      <c r="G88" s="79"/>
      <c r="H88" s="31"/>
      <c r="I88" s="109">
        <v>40000</v>
      </c>
      <c r="J88" s="31"/>
      <c r="K88" s="44"/>
    </row>
    <row r="89" spans="1:11" ht="15.75" customHeight="1">
      <c r="A89" s="57"/>
      <c r="B89" s="30"/>
      <c r="C89" s="30"/>
      <c r="D89" s="184" t="s">
        <v>91</v>
      </c>
      <c r="E89" s="136"/>
      <c r="F89" s="136"/>
      <c r="G89" s="80"/>
      <c r="H89" s="31"/>
      <c r="I89" s="109">
        <v>40000</v>
      </c>
      <c r="J89" s="31"/>
      <c r="K89" s="44"/>
    </row>
    <row r="90" spans="1:11" ht="13.5" customHeight="1">
      <c r="A90" s="47"/>
      <c r="B90" s="48"/>
      <c r="C90" s="48"/>
      <c r="D90" s="94" t="s">
        <v>29</v>
      </c>
      <c r="E90" s="104">
        <f>SUM(E82:E89)</f>
        <v>338291.59</v>
      </c>
      <c r="F90" s="104">
        <f>SUM(F82:F89)</f>
        <v>184674.4</v>
      </c>
      <c r="G90" s="104">
        <f>SUM(G82:G89)</f>
        <v>0</v>
      </c>
      <c r="H90" s="49" t="e">
        <f>SUM(#REF!)</f>
        <v>#REF!</v>
      </c>
      <c r="I90" s="104">
        <f>SUM(I82:I89)</f>
        <v>336382.81</v>
      </c>
      <c r="J90" s="122"/>
      <c r="K90" s="104"/>
    </row>
    <row r="91" spans="1:11" ht="12.75" customHeight="1">
      <c r="A91" s="66"/>
      <c r="B91" s="58"/>
      <c r="C91" s="58"/>
      <c r="D91" s="58" t="s">
        <v>45</v>
      </c>
      <c r="E91" s="59"/>
      <c r="F91" s="59"/>
      <c r="G91" s="67"/>
      <c r="H91" s="59"/>
      <c r="I91" s="111"/>
      <c r="J91" s="31"/>
      <c r="K91" s="60"/>
    </row>
    <row r="92" spans="1:11" ht="15" customHeight="1">
      <c r="A92" s="61"/>
      <c r="B92" s="62"/>
      <c r="C92" s="62"/>
      <c r="D92" s="92" t="s">
        <v>36</v>
      </c>
      <c r="E92" s="138">
        <v>6130</v>
      </c>
      <c r="F92" s="138">
        <v>6130</v>
      </c>
      <c r="G92" s="63">
        <v>0</v>
      </c>
      <c r="H92" s="64"/>
      <c r="I92" s="112">
        <v>3450</v>
      </c>
      <c r="J92" s="31"/>
      <c r="K92" s="65"/>
    </row>
    <row r="93" spans="1:11" ht="24.75" customHeight="1">
      <c r="A93" s="61"/>
      <c r="B93" s="62"/>
      <c r="C93" s="62"/>
      <c r="D93" s="183" t="s">
        <v>85</v>
      </c>
      <c r="E93" s="138"/>
      <c r="F93" s="35">
        <v>136382.81</v>
      </c>
      <c r="G93" s="63"/>
      <c r="H93" s="64"/>
      <c r="I93" s="112">
        <v>0</v>
      </c>
      <c r="J93" s="31"/>
      <c r="K93" s="65"/>
    </row>
    <row r="94" spans="1:11" ht="27" customHeight="1">
      <c r="A94" s="27"/>
      <c r="B94" s="28"/>
      <c r="C94" s="28"/>
      <c r="D94" s="183" t="s">
        <v>86</v>
      </c>
      <c r="E94" s="136">
        <v>0</v>
      </c>
      <c r="F94" s="136">
        <v>31980.79</v>
      </c>
      <c r="G94" s="26">
        <v>0</v>
      </c>
      <c r="H94" s="35"/>
      <c r="I94" s="109">
        <v>0</v>
      </c>
      <c r="J94" s="31"/>
      <c r="K94" s="44"/>
    </row>
    <row r="95" spans="1:11" ht="12.75">
      <c r="A95" s="53"/>
      <c r="B95" s="54"/>
      <c r="C95" s="54"/>
      <c r="D95" s="95" t="s">
        <v>26</v>
      </c>
      <c r="E95" s="103">
        <f>SUM(E92:E94)</f>
        <v>6130</v>
      </c>
      <c r="F95" s="103">
        <f>SUM(F92:F94)</f>
        <v>174493.6</v>
      </c>
      <c r="G95" s="52">
        <f>SUM(G92:G94)</f>
        <v>0</v>
      </c>
      <c r="H95" s="52">
        <f>SUM(H92:H94)</f>
        <v>0</v>
      </c>
      <c r="I95" s="103">
        <f>SUM(I92:I94)</f>
        <v>3450</v>
      </c>
      <c r="J95" s="103"/>
      <c r="K95" s="103"/>
    </row>
    <row r="96" spans="1:11" ht="3" customHeight="1" hidden="1">
      <c r="A96" s="29"/>
      <c r="B96" s="28"/>
      <c r="C96" s="28"/>
      <c r="D96" s="28"/>
      <c r="E96" s="137"/>
      <c r="F96" s="137"/>
      <c r="G96" s="32"/>
      <c r="H96" s="31"/>
      <c r="I96" s="110"/>
      <c r="J96" s="31"/>
      <c r="K96" s="44"/>
    </row>
    <row r="97" spans="1:11" ht="17.25" customHeight="1">
      <c r="A97" s="55"/>
      <c r="B97" s="55"/>
      <c r="C97" s="55"/>
      <c r="D97" s="55" t="s">
        <v>16</v>
      </c>
      <c r="E97" s="105">
        <f>E7+E12+E17+E18+E22+E24+E47+E49+E51+E58+E79+E90+E95</f>
        <v>1268792.79</v>
      </c>
      <c r="F97" s="105">
        <f>F7+F12+F17+F18+F22+F24+F47+F49+F51+F58+F79+F90+F95</f>
        <v>1290569.2</v>
      </c>
      <c r="G97" s="56">
        <f>G7+G12+G17+G18+G22+G24+G47+G49+G51+G58+G79+G90+G95</f>
        <v>0</v>
      </c>
      <c r="H97" s="56" t="e">
        <f>H7+H12+H17+H18+H22+H24+H47+H49+H51+H58+H79+H90+H95</f>
        <v>#REF!</v>
      </c>
      <c r="I97" s="105">
        <f>I7+I12+I17+I18+I22+I24+I47+I49+I51+I58+I79+I90+I95</f>
        <v>1204836.81</v>
      </c>
      <c r="J97" s="121"/>
      <c r="K97" s="121"/>
    </row>
    <row r="98" spans="8:9" ht="12.75">
      <c r="H98" t="s">
        <v>9</v>
      </c>
      <c r="I98" s="113"/>
    </row>
    <row r="99" spans="2:9" ht="12.75">
      <c r="B99" s="123" t="s">
        <v>87</v>
      </c>
      <c r="C99" s="123"/>
      <c r="D99" s="123"/>
      <c r="I99" s="113"/>
    </row>
    <row r="100" spans="2:9" ht="12.75">
      <c r="B100" s="123"/>
      <c r="C100" s="123"/>
      <c r="D100" s="123"/>
      <c r="I100" s="113"/>
    </row>
    <row r="101" spans="1:9" ht="15.75">
      <c r="A101" s="16"/>
      <c r="B101" s="16"/>
      <c r="C101" s="16"/>
      <c r="I101" s="113"/>
    </row>
    <row r="102" ht="12.75">
      <c r="I102" s="113"/>
    </row>
    <row r="103" ht="12.75">
      <c r="I103" s="113"/>
    </row>
    <row r="104" ht="12.75">
      <c r="I104" s="113"/>
    </row>
    <row r="105" ht="12.75">
      <c r="I105" s="113"/>
    </row>
    <row r="106" ht="12.75">
      <c r="I106" s="113"/>
    </row>
    <row r="107" ht="12.75">
      <c r="I107" s="113"/>
    </row>
    <row r="108" ht="12.75">
      <c r="I108" s="113"/>
    </row>
    <row r="109" ht="12.75">
      <c r="I109" s="113"/>
    </row>
    <row r="110" ht="12.75">
      <c r="I110" s="113"/>
    </row>
    <row r="111" ht="12.75">
      <c r="I111" s="113"/>
    </row>
    <row r="112" ht="12.75">
      <c r="I112" s="113"/>
    </row>
    <row r="113" ht="12.75">
      <c r="I113" s="113"/>
    </row>
    <row r="114" ht="12.75">
      <c r="I114" s="113"/>
    </row>
    <row r="115" ht="12.75">
      <c r="I115" s="113"/>
    </row>
    <row r="116" ht="12.75">
      <c r="I116" s="113"/>
    </row>
    <row r="117" ht="12.75">
      <c r="I117" s="113"/>
    </row>
    <row r="118" ht="12.75">
      <c r="I118" s="113"/>
    </row>
    <row r="119" ht="12.75">
      <c r="I119" s="113"/>
    </row>
    <row r="120" ht="12.75">
      <c r="I120" s="113"/>
    </row>
    <row r="121" ht="12.75">
      <c r="I121" s="113"/>
    </row>
    <row r="122" ht="12.75">
      <c r="I122" s="113"/>
    </row>
    <row r="123" ht="12.75">
      <c r="I123" s="113"/>
    </row>
    <row r="124" ht="12.75">
      <c r="I124" s="113"/>
    </row>
    <row r="125" ht="12.75">
      <c r="I125" s="113"/>
    </row>
    <row r="126" ht="12.75">
      <c r="I126" s="113"/>
    </row>
  </sheetData>
  <sheetProtection/>
  <printOptions/>
  <pageMargins left="0.7875" right="0.7875" top="1.1916666666666667" bottom="1.025" header="0.7875" footer="0.7875"/>
  <pageSetup horizontalDpi="300" verticalDpi="3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00390625" style="0" customWidth="1"/>
    <col min="2" max="2" width="7.7109375" style="0" customWidth="1"/>
    <col min="4" max="4" width="25.00390625" style="0" customWidth="1"/>
    <col min="5" max="5" width="11.421875" style="0" customWidth="1"/>
    <col min="6" max="6" width="11.140625" style="0" customWidth="1"/>
    <col min="7" max="7" width="11.00390625" style="0" customWidth="1"/>
    <col min="8" max="8" width="12.140625" style="0" customWidth="1"/>
    <col min="9" max="9" width="11.57421875" style="0" customWidth="1"/>
    <col min="10" max="10" width="10.8515625" style="0" customWidth="1"/>
  </cols>
  <sheetData>
    <row r="1" spans="1:8" ht="18">
      <c r="A1" s="9" t="s">
        <v>79</v>
      </c>
      <c r="H1" s="113"/>
    </row>
    <row r="2" ht="12.75">
      <c r="H2" s="113"/>
    </row>
    <row r="3" spans="1:10" ht="25.5">
      <c r="A3" s="75" t="s">
        <v>52</v>
      </c>
      <c r="B3" s="75" t="s">
        <v>50</v>
      </c>
      <c r="C3" s="74" t="s">
        <v>51</v>
      </c>
      <c r="D3" s="1" t="s">
        <v>0</v>
      </c>
      <c r="E3" s="72" t="s">
        <v>48</v>
      </c>
      <c r="F3" s="71" t="s">
        <v>47</v>
      </c>
      <c r="G3" s="73" t="s">
        <v>46</v>
      </c>
      <c r="H3" s="107" t="s">
        <v>49</v>
      </c>
      <c r="I3" s="40" t="s">
        <v>44</v>
      </c>
      <c r="J3" s="40" t="s">
        <v>44</v>
      </c>
    </row>
    <row r="4" spans="1:10" ht="15.75">
      <c r="A4" s="1"/>
      <c r="B4" s="1"/>
      <c r="C4" s="1"/>
      <c r="D4" s="1"/>
      <c r="E4" s="69">
        <v>2014</v>
      </c>
      <c r="F4" s="70">
        <v>2014</v>
      </c>
      <c r="G4" s="17">
        <v>2014</v>
      </c>
      <c r="H4" s="139">
        <v>2015</v>
      </c>
      <c r="I4" s="42">
        <v>2016</v>
      </c>
      <c r="J4" s="43">
        <v>2017</v>
      </c>
    </row>
    <row r="5" spans="1:10" ht="12.75">
      <c r="A5" s="1"/>
      <c r="B5" s="1"/>
      <c r="C5" s="1"/>
      <c r="D5" s="1" t="s">
        <v>27</v>
      </c>
      <c r="E5" s="2" t="s">
        <v>17</v>
      </c>
      <c r="F5" s="13"/>
      <c r="G5" s="13"/>
      <c r="H5" s="108"/>
      <c r="I5" s="39"/>
      <c r="J5" s="38"/>
    </row>
    <row r="6" spans="1:10" ht="25.5">
      <c r="A6" s="3">
        <v>41</v>
      </c>
      <c r="B6" s="3"/>
      <c r="C6" s="3">
        <v>111</v>
      </c>
      <c r="D6" s="68" t="s">
        <v>30</v>
      </c>
      <c r="E6" s="136">
        <v>238099</v>
      </c>
      <c r="F6" s="124">
        <v>238099</v>
      </c>
      <c r="G6" s="76">
        <v>238961.6</v>
      </c>
      <c r="H6" s="109">
        <v>266254</v>
      </c>
      <c r="I6" s="31">
        <f>H6+H6*5%</f>
        <v>279566.7</v>
      </c>
      <c r="J6" s="44">
        <f>I6+I6*5%</f>
        <v>293545.03500000003</v>
      </c>
    </row>
    <row r="7" spans="1:10" ht="12.75">
      <c r="A7" s="4"/>
      <c r="B7" s="5"/>
      <c r="C7" s="5">
        <v>111</v>
      </c>
      <c r="D7" s="5" t="s">
        <v>32</v>
      </c>
      <c r="E7" s="81">
        <v>238099</v>
      </c>
      <c r="F7" s="125">
        <v>238099</v>
      </c>
      <c r="G7" s="135">
        <v>238961.6</v>
      </c>
      <c r="H7" s="81">
        <v>266254</v>
      </c>
      <c r="I7" s="82">
        <f>SUM(I6)</f>
        <v>279566.7</v>
      </c>
      <c r="J7" s="83">
        <f>SUM(J6)</f>
        <v>293545.03500000003</v>
      </c>
    </row>
    <row r="8" spans="1:10" ht="12.75">
      <c r="A8" s="3">
        <v>41</v>
      </c>
      <c r="B8" s="3"/>
      <c r="C8" s="3">
        <v>121</v>
      </c>
      <c r="D8" s="3" t="s">
        <v>2</v>
      </c>
      <c r="E8" s="136">
        <v>38800</v>
      </c>
      <c r="F8" s="124">
        <v>38800</v>
      </c>
      <c r="G8" s="3">
        <v>35978.73</v>
      </c>
      <c r="H8" s="109">
        <v>38800</v>
      </c>
      <c r="I8" s="31">
        <v>38800</v>
      </c>
      <c r="J8" s="44">
        <v>38800</v>
      </c>
    </row>
    <row r="9" spans="1:10" ht="12.75">
      <c r="A9" s="3">
        <v>41</v>
      </c>
      <c r="B9" s="3"/>
      <c r="C9" s="3">
        <v>121</v>
      </c>
      <c r="D9" s="3" t="s">
        <v>3</v>
      </c>
      <c r="E9" s="136">
        <v>9000</v>
      </c>
      <c r="F9" s="124">
        <v>9000</v>
      </c>
      <c r="G9" s="3">
        <v>7411.4</v>
      </c>
      <c r="H9" s="109">
        <v>9000</v>
      </c>
      <c r="I9" s="31">
        <v>9000</v>
      </c>
      <c r="J9" s="44">
        <v>9000</v>
      </c>
    </row>
    <row r="10" spans="1:10" ht="25.5">
      <c r="A10" s="3">
        <v>41</v>
      </c>
      <c r="B10" s="3"/>
      <c r="C10" s="3">
        <v>121</v>
      </c>
      <c r="D10" s="68" t="s">
        <v>18</v>
      </c>
      <c r="E10" s="136">
        <v>290</v>
      </c>
      <c r="F10" s="124">
        <v>290</v>
      </c>
      <c r="G10" s="3">
        <v>274.16</v>
      </c>
      <c r="H10" s="109">
        <v>290</v>
      </c>
      <c r="I10" s="31">
        <v>290</v>
      </c>
      <c r="J10" s="44">
        <v>290</v>
      </c>
    </row>
    <row r="11" spans="1:10" ht="12.75">
      <c r="A11" s="3"/>
      <c r="B11" s="3"/>
      <c r="C11" s="3"/>
      <c r="D11" s="3" t="s">
        <v>38</v>
      </c>
      <c r="E11" s="136">
        <v>2672</v>
      </c>
      <c r="F11" s="124">
        <v>2672</v>
      </c>
      <c r="G11" s="77">
        <v>227</v>
      </c>
      <c r="H11" s="109">
        <v>6270</v>
      </c>
      <c r="I11" s="31">
        <v>0</v>
      </c>
      <c r="J11" s="44">
        <f>I11+I11*5%</f>
        <v>0</v>
      </c>
    </row>
    <row r="12" spans="1:10" ht="12.75">
      <c r="A12" s="7"/>
      <c r="B12" s="7"/>
      <c r="C12" s="7">
        <v>121</v>
      </c>
      <c r="D12" s="7" t="s">
        <v>4</v>
      </c>
      <c r="E12" s="98">
        <f aca="true" t="shared" si="0" ref="E12:J12">SUM(E8:E11)</f>
        <v>50762</v>
      </c>
      <c r="F12" s="126">
        <f t="shared" si="0"/>
        <v>50762</v>
      </c>
      <c r="G12" s="7">
        <f t="shared" si="0"/>
        <v>43891.29000000001</v>
      </c>
      <c r="H12" s="98">
        <f t="shared" si="0"/>
        <v>54360</v>
      </c>
      <c r="I12" s="114">
        <f t="shared" si="0"/>
        <v>48090</v>
      </c>
      <c r="J12" s="115">
        <f t="shared" si="0"/>
        <v>48090</v>
      </c>
    </row>
    <row r="13" spans="1:10" ht="12.75">
      <c r="A13" s="6">
        <v>41</v>
      </c>
      <c r="B13" s="6"/>
      <c r="C13" s="6"/>
      <c r="D13" s="6"/>
      <c r="E13" s="137"/>
      <c r="F13" s="32"/>
      <c r="G13" s="6"/>
      <c r="H13" s="110"/>
      <c r="I13" s="31"/>
      <c r="J13" s="44"/>
    </row>
    <row r="14" spans="1:10" ht="12.75">
      <c r="A14" s="3">
        <v>41</v>
      </c>
      <c r="B14" s="3"/>
      <c r="C14" s="3">
        <v>133</v>
      </c>
      <c r="D14" s="3" t="s">
        <v>5</v>
      </c>
      <c r="E14" s="136">
        <v>300</v>
      </c>
      <c r="F14" s="124">
        <v>300</v>
      </c>
      <c r="G14" s="3">
        <v>187.64</v>
      </c>
      <c r="H14" s="109">
        <v>300</v>
      </c>
      <c r="I14" s="31">
        <v>315</v>
      </c>
      <c r="J14" s="44">
        <v>315</v>
      </c>
    </row>
    <row r="15" spans="1:10" ht="12.75">
      <c r="A15" s="3">
        <v>41</v>
      </c>
      <c r="B15" s="3"/>
      <c r="C15" s="3">
        <v>133</v>
      </c>
      <c r="D15" s="3" t="s">
        <v>6</v>
      </c>
      <c r="E15" s="136">
        <v>10000</v>
      </c>
      <c r="F15" s="124">
        <v>10000</v>
      </c>
      <c r="G15" s="3">
        <v>9656.36</v>
      </c>
      <c r="H15" s="109">
        <v>10000</v>
      </c>
      <c r="I15" s="31">
        <v>10000</v>
      </c>
      <c r="J15" s="44">
        <v>10000</v>
      </c>
    </row>
    <row r="16" spans="1:10" ht="12.75">
      <c r="A16" s="3">
        <v>41</v>
      </c>
      <c r="B16" s="3"/>
      <c r="C16" s="3">
        <v>133</v>
      </c>
      <c r="D16" s="3" t="s">
        <v>33</v>
      </c>
      <c r="E16" s="136">
        <v>1600</v>
      </c>
      <c r="F16" s="124">
        <v>1600</v>
      </c>
      <c r="G16" s="3">
        <v>1534.12</v>
      </c>
      <c r="H16" s="109">
        <v>1600</v>
      </c>
      <c r="I16" s="31">
        <v>1600</v>
      </c>
      <c r="J16" s="44">
        <v>1600</v>
      </c>
    </row>
    <row r="17" spans="1:10" ht="12.75">
      <c r="A17" s="14"/>
      <c r="B17" s="15"/>
      <c r="C17" s="15">
        <v>133</v>
      </c>
      <c r="D17" s="15" t="s">
        <v>1</v>
      </c>
      <c r="E17" s="99">
        <f aca="true" t="shared" si="1" ref="E17:J17">SUM(E13:E16)</f>
        <v>11900</v>
      </c>
      <c r="F17" s="127">
        <f t="shared" si="1"/>
        <v>11900</v>
      </c>
      <c r="G17" s="19">
        <f t="shared" si="1"/>
        <v>11378.119999999999</v>
      </c>
      <c r="H17" s="99">
        <f t="shared" si="1"/>
        <v>11900</v>
      </c>
      <c r="I17" s="118">
        <f t="shared" si="1"/>
        <v>11915</v>
      </c>
      <c r="J17" s="118">
        <f t="shared" si="1"/>
        <v>11915</v>
      </c>
    </row>
    <row r="18" spans="1:10" ht="12.75">
      <c r="A18" s="5"/>
      <c r="B18" s="5"/>
      <c r="C18" s="5">
        <v>211</v>
      </c>
      <c r="D18" s="5" t="s">
        <v>7</v>
      </c>
      <c r="E18" s="100">
        <v>0</v>
      </c>
      <c r="F18" s="128">
        <v>0</v>
      </c>
      <c r="G18" s="20">
        <v>0</v>
      </c>
      <c r="H18" s="100">
        <v>0</v>
      </c>
      <c r="I18" s="45">
        <f>H18+H18*5%</f>
        <v>0</v>
      </c>
      <c r="J18" s="46">
        <f>I18+I18*5%</f>
        <v>0</v>
      </c>
    </row>
    <row r="19" spans="1:10" ht="12.75">
      <c r="A19" s="3">
        <v>41</v>
      </c>
      <c r="B19" s="3"/>
      <c r="C19" s="3">
        <v>212</v>
      </c>
      <c r="D19" s="84" t="s">
        <v>58</v>
      </c>
      <c r="E19" s="136">
        <v>263</v>
      </c>
      <c r="F19" s="124">
        <v>263</v>
      </c>
      <c r="G19" s="76">
        <v>263.3</v>
      </c>
      <c r="H19" s="109">
        <v>263</v>
      </c>
      <c r="I19" s="31">
        <v>263</v>
      </c>
      <c r="J19" s="44">
        <v>263</v>
      </c>
    </row>
    <row r="20" spans="1:10" ht="12.75">
      <c r="A20" s="3">
        <v>41</v>
      </c>
      <c r="B20" s="3"/>
      <c r="C20" s="3">
        <v>212</v>
      </c>
      <c r="D20" s="84" t="s">
        <v>65</v>
      </c>
      <c r="E20" s="136">
        <v>0</v>
      </c>
      <c r="F20" s="124">
        <v>0</v>
      </c>
      <c r="G20" s="3">
        <v>91.76</v>
      </c>
      <c r="H20" s="109">
        <v>92</v>
      </c>
      <c r="I20" s="31">
        <v>92</v>
      </c>
      <c r="J20" s="44">
        <v>92</v>
      </c>
    </row>
    <row r="21" spans="1:10" ht="12.75">
      <c r="A21" s="3">
        <v>41</v>
      </c>
      <c r="B21" s="3"/>
      <c r="C21" s="3">
        <v>212</v>
      </c>
      <c r="D21" s="84" t="s">
        <v>19</v>
      </c>
      <c r="E21" s="136">
        <v>46800</v>
      </c>
      <c r="F21" s="124">
        <v>46800</v>
      </c>
      <c r="G21" s="76">
        <v>50337.15</v>
      </c>
      <c r="H21" s="109">
        <v>50000</v>
      </c>
      <c r="I21" s="31">
        <v>50000</v>
      </c>
      <c r="J21" s="44">
        <v>50000</v>
      </c>
    </row>
    <row r="22" spans="1:10" ht="12.75">
      <c r="A22" s="5"/>
      <c r="B22" s="5"/>
      <c r="C22" s="5">
        <v>212</v>
      </c>
      <c r="D22" s="85" t="s">
        <v>7</v>
      </c>
      <c r="E22" s="101">
        <f aca="true" t="shared" si="2" ref="E22:J22">SUM(E19:E21)</f>
        <v>47063</v>
      </c>
      <c r="F22" s="129">
        <f t="shared" si="2"/>
        <v>47063</v>
      </c>
      <c r="G22" s="21">
        <f t="shared" si="2"/>
        <v>50692.21</v>
      </c>
      <c r="H22" s="101">
        <f t="shared" si="2"/>
        <v>50355</v>
      </c>
      <c r="I22" s="117">
        <f t="shared" si="2"/>
        <v>50355</v>
      </c>
      <c r="J22" s="117">
        <f t="shared" si="2"/>
        <v>50355</v>
      </c>
    </row>
    <row r="23" spans="1:10" ht="12.75">
      <c r="A23" s="3">
        <v>41</v>
      </c>
      <c r="B23" s="3"/>
      <c r="C23" s="3">
        <v>221</v>
      </c>
      <c r="D23" s="84" t="s">
        <v>20</v>
      </c>
      <c r="E23" s="136">
        <v>1200</v>
      </c>
      <c r="F23" s="124">
        <v>1200</v>
      </c>
      <c r="G23" s="76">
        <v>1086.16</v>
      </c>
      <c r="H23" s="109">
        <v>1200</v>
      </c>
      <c r="I23" s="31">
        <v>1200</v>
      </c>
      <c r="J23" s="44">
        <v>1200</v>
      </c>
    </row>
    <row r="24" spans="1:10" ht="12.75">
      <c r="A24" s="4"/>
      <c r="B24" s="5"/>
      <c r="C24" s="5">
        <v>221</v>
      </c>
      <c r="D24" s="85" t="s">
        <v>7</v>
      </c>
      <c r="E24" s="101">
        <f aca="true" t="shared" si="3" ref="E24:J24">SUM(E23)</f>
        <v>1200</v>
      </c>
      <c r="F24" s="129">
        <f t="shared" si="3"/>
        <v>1200</v>
      </c>
      <c r="G24" s="22">
        <f t="shared" si="3"/>
        <v>1086.16</v>
      </c>
      <c r="H24" s="101">
        <f t="shared" si="3"/>
        <v>1200</v>
      </c>
      <c r="I24" s="101">
        <f t="shared" si="3"/>
        <v>1200</v>
      </c>
      <c r="J24" s="101">
        <f t="shared" si="3"/>
        <v>1200</v>
      </c>
    </row>
    <row r="25" spans="1:10" ht="12.75">
      <c r="A25" s="3">
        <v>41</v>
      </c>
      <c r="B25" s="3"/>
      <c r="C25" s="3">
        <v>223</v>
      </c>
      <c r="D25" s="84" t="s">
        <v>21</v>
      </c>
      <c r="E25" s="136">
        <v>9100</v>
      </c>
      <c r="F25" s="124">
        <v>9100</v>
      </c>
      <c r="G25" s="3">
        <v>7062.44</v>
      </c>
      <c r="H25" s="109">
        <v>9100</v>
      </c>
      <c r="I25" s="31">
        <v>9100</v>
      </c>
      <c r="J25" s="44">
        <v>9100</v>
      </c>
    </row>
    <row r="26" spans="1:10" ht="12.75">
      <c r="A26" s="3"/>
      <c r="B26" s="3"/>
      <c r="C26" s="3"/>
      <c r="D26" s="84" t="s">
        <v>37</v>
      </c>
      <c r="E26" s="136">
        <v>150</v>
      </c>
      <c r="F26" s="124">
        <v>150</v>
      </c>
      <c r="G26" s="3">
        <v>50.54</v>
      </c>
      <c r="H26" s="109">
        <v>150</v>
      </c>
      <c r="I26" s="31">
        <v>150</v>
      </c>
      <c r="J26" s="44">
        <v>150</v>
      </c>
    </row>
    <row r="27" spans="1:10" ht="12.75">
      <c r="A27" s="3"/>
      <c r="B27" s="3"/>
      <c r="C27" s="3"/>
      <c r="D27" s="84" t="s">
        <v>8</v>
      </c>
      <c r="E27" s="136">
        <v>300</v>
      </c>
      <c r="F27" s="124">
        <v>300</v>
      </c>
      <c r="G27" s="3">
        <v>142.82</v>
      </c>
      <c r="H27" s="109">
        <v>300</v>
      </c>
      <c r="I27" s="31">
        <f>H27+H27*5%</f>
        <v>315</v>
      </c>
      <c r="J27" s="44">
        <v>315</v>
      </c>
    </row>
    <row r="28" spans="1:10" ht="36">
      <c r="A28" s="3"/>
      <c r="B28" s="3"/>
      <c r="C28" s="3"/>
      <c r="D28" s="86" t="s">
        <v>64</v>
      </c>
      <c r="E28" s="136">
        <v>4120</v>
      </c>
      <c r="F28" s="124">
        <v>4120</v>
      </c>
      <c r="G28" s="76">
        <v>8604.38</v>
      </c>
      <c r="H28" s="109">
        <v>1200</v>
      </c>
      <c r="I28" s="31">
        <v>2200</v>
      </c>
      <c r="J28" s="44">
        <v>2500</v>
      </c>
    </row>
    <row r="29" spans="1:10" ht="12.75">
      <c r="A29" s="3"/>
      <c r="B29" s="3"/>
      <c r="C29" s="3"/>
      <c r="D29" s="86" t="s">
        <v>74</v>
      </c>
      <c r="E29" s="136"/>
      <c r="F29" s="124"/>
      <c r="G29" s="76">
        <v>2158.92</v>
      </c>
      <c r="H29" s="109">
        <v>1000</v>
      </c>
      <c r="I29" s="31">
        <v>1000</v>
      </c>
      <c r="J29" s="44">
        <v>1000</v>
      </c>
    </row>
    <row r="30" spans="1:10" ht="12.75">
      <c r="A30" s="3"/>
      <c r="B30" s="3"/>
      <c r="C30" s="3"/>
      <c r="D30" s="86" t="s">
        <v>75</v>
      </c>
      <c r="E30" s="136">
        <v>1100</v>
      </c>
      <c r="F30" s="124">
        <v>1100</v>
      </c>
      <c r="G30" s="3">
        <v>1527.72</v>
      </c>
      <c r="H30" s="109">
        <v>1100</v>
      </c>
      <c r="I30" s="31">
        <v>0</v>
      </c>
      <c r="J30" s="44">
        <v>0</v>
      </c>
    </row>
    <row r="31" spans="1:10" ht="12.75">
      <c r="A31" s="3"/>
      <c r="B31" s="3"/>
      <c r="C31" s="3"/>
      <c r="D31" s="86" t="s">
        <v>76</v>
      </c>
      <c r="E31" s="136"/>
      <c r="F31" s="124"/>
      <c r="G31" s="3"/>
      <c r="H31" s="109">
        <v>700</v>
      </c>
      <c r="I31" s="31"/>
      <c r="J31" s="44"/>
    </row>
    <row r="32" spans="1:10" ht="12.75">
      <c r="A32" s="3"/>
      <c r="B32" s="3"/>
      <c r="C32" s="3"/>
      <c r="D32" s="86" t="s">
        <v>53</v>
      </c>
      <c r="E32" s="136">
        <v>4250</v>
      </c>
      <c r="F32" s="124">
        <v>4250</v>
      </c>
      <c r="G32" s="76">
        <v>6959</v>
      </c>
      <c r="H32" s="109">
        <v>4250</v>
      </c>
      <c r="I32" s="31">
        <v>4250</v>
      </c>
      <c r="J32" s="44">
        <v>4250</v>
      </c>
    </row>
    <row r="33" spans="1:10" ht="12.75">
      <c r="A33" s="3"/>
      <c r="B33" s="3"/>
      <c r="C33" s="3"/>
      <c r="D33" s="84" t="s">
        <v>22</v>
      </c>
      <c r="E33" s="136">
        <v>1200</v>
      </c>
      <c r="F33" s="124">
        <v>1200</v>
      </c>
      <c r="G33" s="3">
        <v>804.35</v>
      </c>
      <c r="H33" s="109">
        <v>1000</v>
      </c>
      <c r="I33" s="31">
        <f>H33+H33*5%</f>
        <v>1050</v>
      </c>
      <c r="J33" s="44">
        <v>1323</v>
      </c>
    </row>
    <row r="34" spans="1:10" ht="12.75">
      <c r="A34" s="3"/>
      <c r="B34" s="3"/>
      <c r="C34" s="3"/>
      <c r="D34" s="84" t="s">
        <v>35</v>
      </c>
      <c r="E34" s="136">
        <v>300</v>
      </c>
      <c r="F34" s="124">
        <v>300</v>
      </c>
      <c r="G34" s="3">
        <v>369.06</v>
      </c>
      <c r="H34" s="109">
        <v>300</v>
      </c>
      <c r="I34" s="31">
        <f>H34+H34*5%</f>
        <v>315</v>
      </c>
      <c r="J34" s="44">
        <v>331</v>
      </c>
    </row>
    <row r="35" spans="1:10" ht="24">
      <c r="A35" s="3"/>
      <c r="B35" s="3"/>
      <c r="C35" s="3"/>
      <c r="D35" s="86" t="s">
        <v>23</v>
      </c>
      <c r="E35" s="136">
        <v>700</v>
      </c>
      <c r="F35" s="124">
        <v>700</v>
      </c>
      <c r="G35" s="3">
        <v>538.04</v>
      </c>
      <c r="H35" s="109">
        <v>500</v>
      </c>
      <c r="I35" s="31">
        <v>700</v>
      </c>
      <c r="J35" s="44">
        <v>200</v>
      </c>
    </row>
    <row r="36" spans="1:10" ht="24">
      <c r="A36" s="3"/>
      <c r="B36" s="3"/>
      <c r="C36" s="3"/>
      <c r="D36" s="86" t="s">
        <v>63</v>
      </c>
      <c r="E36" s="136">
        <v>5500</v>
      </c>
      <c r="F36" s="124">
        <v>5500</v>
      </c>
      <c r="G36" s="76">
        <v>9578</v>
      </c>
      <c r="H36" s="109">
        <v>7150</v>
      </c>
      <c r="I36" s="31">
        <v>5500</v>
      </c>
      <c r="J36" s="44">
        <v>5500</v>
      </c>
    </row>
    <row r="37" spans="1:10" ht="12.75">
      <c r="A37" s="3"/>
      <c r="B37" s="3"/>
      <c r="C37" s="3"/>
      <c r="D37" s="86" t="s">
        <v>57</v>
      </c>
      <c r="E37" s="136">
        <v>15000</v>
      </c>
      <c r="F37" s="124">
        <v>15000</v>
      </c>
      <c r="G37" s="3">
        <v>21393.18</v>
      </c>
      <c r="H37" s="109">
        <v>15000</v>
      </c>
      <c r="I37" s="31">
        <v>15000</v>
      </c>
      <c r="J37" s="44">
        <v>15000</v>
      </c>
    </row>
    <row r="38" spans="1:10" ht="12.75">
      <c r="A38" s="5"/>
      <c r="B38" s="5"/>
      <c r="C38" s="5">
        <v>223</v>
      </c>
      <c r="D38" s="85" t="s">
        <v>7</v>
      </c>
      <c r="E38" s="101">
        <f aca="true" t="shared" si="4" ref="E38:J38">SUM(E25:E37)</f>
        <v>41720</v>
      </c>
      <c r="F38" s="129">
        <f t="shared" si="4"/>
        <v>41720</v>
      </c>
      <c r="G38" s="21">
        <f t="shared" si="4"/>
        <v>59188.450000000004</v>
      </c>
      <c r="H38" s="101">
        <f t="shared" si="4"/>
        <v>41750</v>
      </c>
      <c r="I38" s="117">
        <f t="shared" si="4"/>
        <v>39580</v>
      </c>
      <c r="J38" s="117">
        <f t="shared" si="4"/>
        <v>39669</v>
      </c>
    </row>
    <row r="39" spans="1:10" ht="12.75">
      <c r="A39" s="3">
        <v>41</v>
      </c>
      <c r="B39" s="3"/>
      <c r="C39" s="3">
        <v>229</v>
      </c>
      <c r="D39" s="84" t="s">
        <v>10</v>
      </c>
      <c r="E39" s="136">
        <v>800</v>
      </c>
      <c r="F39" s="124">
        <v>800</v>
      </c>
      <c r="G39" s="3">
        <v>942.7</v>
      </c>
      <c r="H39" s="109">
        <v>900</v>
      </c>
      <c r="I39" s="31">
        <f aca="true" t="shared" si="5" ref="I39:J41">H39+H39*5%</f>
        <v>945</v>
      </c>
      <c r="J39" s="44">
        <f t="shared" si="5"/>
        <v>992.25</v>
      </c>
    </row>
    <row r="40" spans="1:10" ht="12.75">
      <c r="A40" s="5"/>
      <c r="B40" s="5"/>
      <c r="C40" s="5">
        <v>229</v>
      </c>
      <c r="D40" s="85" t="s">
        <v>7</v>
      </c>
      <c r="E40" s="101">
        <f aca="true" t="shared" si="6" ref="E40:J40">SUM(E39)</f>
        <v>800</v>
      </c>
      <c r="F40" s="129">
        <f t="shared" si="6"/>
        <v>800</v>
      </c>
      <c r="G40" s="21">
        <f t="shared" si="6"/>
        <v>942.7</v>
      </c>
      <c r="H40" s="101">
        <f t="shared" si="6"/>
        <v>900</v>
      </c>
      <c r="I40" s="101">
        <f t="shared" si="6"/>
        <v>945</v>
      </c>
      <c r="J40" s="101">
        <f t="shared" si="6"/>
        <v>992.25</v>
      </c>
    </row>
    <row r="41" spans="1:10" ht="12.75">
      <c r="A41" s="3">
        <v>41</v>
      </c>
      <c r="B41" s="3"/>
      <c r="C41" s="3">
        <v>243</v>
      </c>
      <c r="D41" s="84" t="s">
        <v>11</v>
      </c>
      <c r="E41" s="136">
        <v>10</v>
      </c>
      <c r="F41" s="124">
        <v>10</v>
      </c>
      <c r="G41" s="3">
        <v>6.18</v>
      </c>
      <c r="H41" s="109">
        <v>10</v>
      </c>
      <c r="I41" s="31">
        <f t="shared" si="5"/>
        <v>10.5</v>
      </c>
      <c r="J41" s="44">
        <f t="shared" si="5"/>
        <v>11.025</v>
      </c>
    </row>
    <row r="42" spans="1:10" ht="12.75">
      <c r="A42" s="5"/>
      <c r="B42" s="5"/>
      <c r="C42" s="5">
        <v>243</v>
      </c>
      <c r="D42" s="85" t="s">
        <v>7</v>
      </c>
      <c r="E42" s="101">
        <f aca="true" t="shared" si="7" ref="E42:J42">SUM(E41)</f>
        <v>10</v>
      </c>
      <c r="F42" s="129">
        <f t="shared" si="7"/>
        <v>10</v>
      </c>
      <c r="G42" s="21">
        <f t="shared" si="7"/>
        <v>6.18</v>
      </c>
      <c r="H42" s="101">
        <f t="shared" si="7"/>
        <v>10</v>
      </c>
      <c r="I42" s="117">
        <f t="shared" si="7"/>
        <v>10.5</v>
      </c>
      <c r="J42" s="117">
        <f t="shared" si="7"/>
        <v>11.025</v>
      </c>
    </row>
    <row r="43" spans="1:10" ht="12.75">
      <c r="A43" s="8">
        <v>41</v>
      </c>
      <c r="B43" s="8"/>
      <c r="C43" s="8">
        <v>292</v>
      </c>
      <c r="D43" s="87" t="s">
        <v>31</v>
      </c>
      <c r="E43" s="136">
        <v>800</v>
      </c>
      <c r="F43" s="124">
        <v>800</v>
      </c>
      <c r="G43" s="37">
        <v>504.28</v>
      </c>
      <c r="H43" s="109">
        <v>500</v>
      </c>
      <c r="I43" s="31">
        <v>700</v>
      </c>
      <c r="J43" s="44">
        <v>700</v>
      </c>
    </row>
    <row r="44" spans="1:10" ht="12.75">
      <c r="A44" s="8">
        <v>41</v>
      </c>
      <c r="B44" s="8"/>
      <c r="C44" s="8">
        <v>292</v>
      </c>
      <c r="D44" s="87" t="s">
        <v>24</v>
      </c>
      <c r="E44" s="136">
        <v>800</v>
      </c>
      <c r="F44" s="124">
        <v>800</v>
      </c>
      <c r="G44" s="37">
        <v>773.91</v>
      </c>
      <c r="H44" s="109">
        <v>800</v>
      </c>
      <c r="I44" s="31">
        <v>800</v>
      </c>
      <c r="J44" s="44">
        <v>800</v>
      </c>
    </row>
    <row r="45" spans="1:10" ht="12.75">
      <c r="A45" s="8">
        <v>41</v>
      </c>
      <c r="B45" s="8"/>
      <c r="C45" s="8">
        <v>292</v>
      </c>
      <c r="D45" s="88" t="s">
        <v>55</v>
      </c>
      <c r="E45" s="136">
        <v>0</v>
      </c>
      <c r="F45" s="124">
        <v>0</v>
      </c>
      <c r="G45" s="37">
        <v>2666.93</v>
      </c>
      <c r="H45" s="109">
        <v>0</v>
      </c>
      <c r="I45" s="31">
        <f>H45+H45*5%</f>
        <v>0</v>
      </c>
      <c r="J45" s="44">
        <f>I45+I45*5%</f>
        <v>0</v>
      </c>
    </row>
    <row r="46" spans="1:10" ht="12.75">
      <c r="A46" s="8"/>
      <c r="B46" s="8"/>
      <c r="C46" s="8"/>
      <c r="D46" s="87" t="s">
        <v>54</v>
      </c>
      <c r="E46" s="136">
        <v>2100</v>
      </c>
      <c r="F46" s="124">
        <v>2100</v>
      </c>
      <c r="G46" s="37">
        <v>2108.65</v>
      </c>
      <c r="H46" s="109">
        <v>0</v>
      </c>
      <c r="I46" s="31">
        <v>0</v>
      </c>
      <c r="J46" s="44">
        <f>I46+I46*5%</f>
        <v>0</v>
      </c>
    </row>
    <row r="47" spans="1:10" ht="12.75">
      <c r="A47" s="8"/>
      <c r="B47" s="8"/>
      <c r="C47" s="8"/>
      <c r="D47" s="87" t="s">
        <v>56</v>
      </c>
      <c r="E47" s="136">
        <v>500</v>
      </c>
      <c r="F47" s="124">
        <v>500</v>
      </c>
      <c r="G47" s="37">
        <v>528.77</v>
      </c>
      <c r="H47" s="109">
        <v>500</v>
      </c>
      <c r="I47" s="31">
        <v>525</v>
      </c>
      <c r="J47" s="44">
        <v>551</v>
      </c>
    </row>
    <row r="48" spans="1:10" ht="12.75">
      <c r="A48" s="8"/>
      <c r="B48" s="8"/>
      <c r="C48" s="8"/>
      <c r="D48" s="87" t="s">
        <v>73</v>
      </c>
      <c r="E48" s="136">
        <v>200</v>
      </c>
      <c r="F48" s="124">
        <v>200</v>
      </c>
      <c r="G48" s="23">
        <v>12268.14</v>
      </c>
      <c r="H48" s="109">
        <v>500</v>
      </c>
      <c r="I48" s="31"/>
      <c r="J48" s="44"/>
    </row>
    <row r="49" spans="1:10" ht="12.75">
      <c r="A49" s="5"/>
      <c r="B49" s="5"/>
      <c r="C49" s="5"/>
      <c r="D49" s="85" t="s">
        <v>25</v>
      </c>
      <c r="E49" s="101">
        <f aca="true" t="shared" si="8" ref="E49:J49">SUM(E43:E48)</f>
        <v>4400</v>
      </c>
      <c r="F49" s="129">
        <f t="shared" si="8"/>
        <v>4400</v>
      </c>
      <c r="G49" s="21">
        <f t="shared" si="8"/>
        <v>18850.68</v>
      </c>
      <c r="H49" s="101">
        <f t="shared" si="8"/>
        <v>2300</v>
      </c>
      <c r="I49" s="116">
        <f t="shared" si="8"/>
        <v>2025</v>
      </c>
      <c r="J49" s="116">
        <f t="shared" si="8"/>
        <v>2051</v>
      </c>
    </row>
    <row r="50" spans="1:10" ht="24">
      <c r="A50" s="8" t="s">
        <v>67</v>
      </c>
      <c r="B50" s="8"/>
      <c r="C50" s="8">
        <v>312001</v>
      </c>
      <c r="D50" s="88" t="s">
        <v>68</v>
      </c>
      <c r="E50" s="136">
        <v>0</v>
      </c>
      <c r="F50" s="124">
        <v>0</v>
      </c>
      <c r="G50" s="24">
        <v>1932</v>
      </c>
      <c r="H50" s="109">
        <v>17388</v>
      </c>
      <c r="I50" s="31">
        <v>0</v>
      </c>
      <c r="J50" s="44">
        <f>I50+I50*5%</f>
        <v>0</v>
      </c>
    </row>
    <row r="51" spans="1:10" ht="12.75">
      <c r="A51" s="8" t="s">
        <v>67</v>
      </c>
      <c r="B51" s="8"/>
      <c r="C51" s="8">
        <v>312001</v>
      </c>
      <c r="D51" s="87" t="s">
        <v>34</v>
      </c>
      <c r="E51" s="136">
        <v>18980</v>
      </c>
      <c r="F51" s="124">
        <v>18980</v>
      </c>
      <c r="G51" s="8">
        <v>18769.64</v>
      </c>
      <c r="H51" s="109">
        <v>15817</v>
      </c>
      <c r="I51" s="31">
        <v>0</v>
      </c>
      <c r="J51" s="44">
        <v>0</v>
      </c>
    </row>
    <row r="52" spans="1:10" ht="12.75">
      <c r="A52" s="8"/>
      <c r="B52" s="8"/>
      <c r="C52" s="8"/>
      <c r="D52" s="87" t="s">
        <v>69</v>
      </c>
      <c r="E52" s="136">
        <v>6000</v>
      </c>
      <c r="F52" s="124">
        <v>6000</v>
      </c>
      <c r="G52" s="24">
        <v>4008.98</v>
      </c>
      <c r="H52" s="109">
        <v>9000</v>
      </c>
      <c r="I52" s="31">
        <v>0</v>
      </c>
      <c r="J52" s="44">
        <f>I52+I52*5%</f>
        <v>0</v>
      </c>
    </row>
    <row r="53" spans="1:10" ht="12.75">
      <c r="A53" s="8">
        <v>111</v>
      </c>
      <c r="B53" s="8"/>
      <c r="C53" s="8">
        <v>312001</v>
      </c>
      <c r="D53" s="87" t="s">
        <v>12</v>
      </c>
      <c r="E53" s="136">
        <v>361000</v>
      </c>
      <c r="F53" s="124">
        <v>361001</v>
      </c>
      <c r="G53" s="24">
        <v>370187</v>
      </c>
      <c r="H53" s="109">
        <v>373071</v>
      </c>
      <c r="I53" s="31">
        <f>H53+H53*5%</f>
        <v>391724.55</v>
      </c>
      <c r="J53" s="44">
        <v>398003</v>
      </c>
    </row>
    <row r="54" spans="1:10" ht="12.75">
      <c r="A54" s="8"/>
      <c r="B54" s="8"/>
      <c r="C54" s="8"/>
      <c r="D54" s="87" t="s">
        <v>77</v>
      </c>
      <c r="E54" s="136">
        <v>20000</v>
      </c>
      <c r="F54" s="124">
        <v>20000</v>
      </c>
      <c r="G54" s="24">
        <v>8000</v>
      </c>
      <c r="H54" s="109">
        <v>10000</v>
      </c>
      <c r="I54" s="31">
        <v>10000</v>
      </c>
      <c r="J54" s="44">
        <v>10000</v>
      </c>
    </row>
    <row r="55" spans="1:10" ht="12.75">
      <c r="A55" s="8"/>
      <c r="B55" s="8"/>
      <c r="C55" s="8"/>
      <c r="D55" s="87" t="s">
        <v>66</v>
      </c>
      <c r="E55" s="136"/>
      <c r="F55" s="124"/>
      <c r="G55" s="24">
        <v>14154.96</v>
      </c>
      <c r="H55" s="109">
        <v>42464</v>
      </c>
      <c r="I55" s="31"/>
      <c r="J55" s="44"/>
    </row>
    <row r="56" spans="1:10" ht="12.75">
      <c r="A56" s="8">
        <v>111</v>
      </c>
      <c r="B56" s="8"/>
      <c r="C56" s="8">
        <v>312001</v>
      </c>
      <c r="D56" s="87" t="s">
        <v>39</v>
      </c>
      <c r="E56" s="136">
        <v>12800</v>
      </c>
      <c r="F56" s="124">
        <v>12800</v>
      </c>
      <c r="G56" s="24">
        <v>12458.04</v>
      </c>
      <c r="H56" s="109">
        <v>12500</v>
      </c>
      <c r="I56" s="31">
        <v>0</v>
      </c>
      <c r="J56" s="44">
        <f>I56+I56*5%</f>
        <v>0</v>
      </c>
    </row>
    <row r="57" spans="1:10" ht="12.75">
      <c r="A57" s="8">
        <v>111</v>
      </c>
      <c r="B57" s="8"/>
      <c r="C57" s="8">
        <v>312001</v>
      </c>
      <c r="D57" s="87" t="s">
        <v>40</v>
      </c>
      <c r="E57" s="136">
        <v>10300</v>
      </c>
      <c r="F57" s="124">
        <v>10300</v>
      </c>
      <c r="G57" s="24">
        <v>12719.56</v>
      </c>
      <c r="H57" s="109">
        <v>12800</v>
      </c>
      <c r="I57" s="31">
        <v>0</v>
      </c>
      <c r="J57" s="44">
        <f>I57+I57*5%</f>
        <v>0</v>
      </c>
    </row>
    <row r="58" spans="1:10" ht="12.75">
      <c r="A58" s="8">
        <v>111</v>
      </c>
      <c r="B58" s="8"/>
      <c r="C58" s="8">
        <v>312001</v>
      </c>
      <c r="D58" s="87" t="s">
        <v>41</v>
      </c>
      <c r="E58" s="136">
        <v>48</v>
      </c>
      <c r="F58" s="124">
        <v>48</v>
      </c>
      <c r="G58" s="24">
        <v>63.9</v>
      </c>
      <c r="H58" s="109">
        <v>85.2</v>
      </c>
      <c r="I58" s="31">
        <v>0</v>
      </c>
      <c r="J58" s="44">
        <v>0</v>
      </c>
    </row>
    <row r="59" spans="1:10" ht="12.75">
      <c r="A59" s="8">
        <v>111</v>
      </c>
      <c r="B59" s="8"/>
      <c r="C59" s="8">
        <v>312001</v>
      </c>
      <c r="D59" s="87" t="s">
        <v>42</v>
      </c>
      <c r="E59" s="136">
        <v>3000</v>
      </c>
      <c r="F59" s="124">
        <v>3000</v>
      </c>
      <c r="G59" s="24">
        <v>2969.71</v>
      </c>
      <c r="H59" s="109">
        <v>640</v>
      </c>
      <c r="I59" s="31">
        <v>0</v>
      </c>
      <c r="J59" s="44">
        <v>0</v>
      </c>
    </row>
    <row r="60" spans="1:10" ht="12.75">
      <c r="A60" s="8">
        <v>111</v>
      </c>
      <c r="B60" s="8"/>
      <c r="C60" s="8">
        <v>312001</v>
      </c>
      <c r="D60" s="87" t="s">
        <v>13</v>
      </c>
      <c r="E60" s="136">
        <v>1800</v>
      </c>
      <c r="F60" s="124">
        <v>1800</v>
      </c>
      <c r="G60" s="24">
        <v>1832.87</v>
      </c>
      <c r="H60" s="109">
        <v>1835</v>
      </c>
      <c r="I60" s="31">
        <v>1800</v>
      </c>
      <c r="J60" s="44">
        <v>1800</v>
      </c>
    </row>
    <row r="61" spans="1:10" ht="12.75">
      <c r="A61" s="8">
        <v>111</v>
      </c>
      <c r="B61" s="8"/>
      <c r="C61" s="8">
        <v>312001</v>
      </c>
      <c r="D61" s="87" t="s">
        <v>14</v>
      </c>
      <c r="E61" s="136">
        <v>297</v>
      </c>
      <c r="F61" s="124">
        <v>297</v>
      </c>
      <c r="G61" s="24">
        <v>297.66</v>
      </c>
      <c r="H61" s="109">
        <v>292</v>
      </c>
      <c r="I61" s="31">
        <v>297</v>
      </c>
      <c r="J61" s="44">
        <v>297</v>
      </c>
    </row>
    <row r="62" spans="1:10" ht="48">
      <c r="A62" s="8">
        <v>111</v>
      </c>
      <c r="B62" s="8"/>
      <c r="C62" s="8">
        <v>312001</v>
      </c>
      <c r="D62" s="88" t="s">
        <v>71</v>
      </c>
      <c r="E62" s="136">
        <v>1000</v>
      </c>
      <c r="F62" s="124">
        <v>1000</v>
      </c>
      <c r="G62" s="24">
        <v>0</v>
      </c>
      <c r="H62" s="109">
        <v>0</v>
      </c>
      <c r="I62" s="31">
        <v>0</v>
      </c>
      <c r="J62" s="44">
        <v>0</v>
      </c>
    </row>
    <row r="63" spans="1:10" ht="12.75">
      <c r="A63" s="8"/>
      <c r="B63" s="8"/>
      <c r="C63" s="8">
        <v>312008</v>
      </c>
      <c r="D63" s="87" t="s">
        <v>43</v>
      </c>
      <c r="E63" s="136">
        <v>2500</v>
      </c>
      <c r="F63" s="124">
        <v>700</v>
      </c>
      <c r="G63" s="24">
        <v>700</v>
      </c>
      <c r="H63" s="109">
        <v>700</v>
      </c>
      <c r="I63" s="31">
        <v>0</v>
      </c>
      <c r="J63" s="44">
        <v>0</v>
      </c>
    </row>
    <row r="64" spans="1:10" ht="12.75">
      <c r="A64" s="10"/>
      <c r="B64" s="10"/>
      <c r="C64" s="10"/>
      <c r="D64" s="10" t="s">
        <v>7</v>
      </c>
      <c r="E64" s="102">
        <f aca="true" t="shared" si="9" ref="E64:J64">SUM(E50:E63)</f>
        <v>437725</v>
      </c>
      <c r="F64" s="130">
        <f t="shared" si="9"/>
        <v>435926</v>
      </c>
      <c r="G64" s="25">
        <f t="shared" si="9"/>
        <v>448094.32</v>
      </c>
      <c r="H64" s="102">
        <f t="shared" si="9"/>
        <v>496592.2</v>
      </c>
      <c r="I64" s="119">
        <f t="shared" si="9"/>
        <v>403821.55</v>
      </c>
      <c r="J64" s="119">
        <f t="shared" si="9"/>
        <v>410100</v>
      </c>
    </row>
    <row r="65" spans="1:10" ht="18">
      <c r="A65" s="50" t="s">
        <v>9</v>
      </c>
      <c r="B65" s="51"/>
      <c r="C65" s="51"/>
      <c r="D65" s="96" t="s">
        <v>15</v>
      </c>
      <c r="E65" s="103">
        <f aca="true" t="shared" si="10" ref="E65:J65">E64+E49+E42+E40+E38+E24+E22+E18+E17+E12+E7</f>
        <v>833679</v>
      </c>
      <c r="F65" s="131">
        <f t="shared" si="10"/>
        <v>831880</v>
      </c>
      <c r="G65" s="52">
        <f t="shared" si="10"/>
        <v>873091.71</v>
      </c>
      <c r="H65" s="103">
        <f t="shared" si="10"/>
        <v>925621.2</v>
      </c>
      <c r="I65" s="120">
        <f t="shared" si="10"/>
        <v>837508.75</v>
      </c>
      <c r="J65" s="120">
        <f t="shared" si="10"/>
        <v>857928.31</v>
      </c>
    </row>
    <row r="66" spans="1:10" ht="18">
      <c r="A66" s="11"/>
      <c r="B66" s="12"/>
      <c r="C66" s="12"/>
      <c r="D66" s="97" t="s">
        <v>28</v>
      </c>
      <c r="E66" s="137"/>
      <c r="F66" s="32"/>
      <c r="G66" s="78"/>
      <c r="H66" s="110"/>
      <c r="I66" s="31">
        <f>H66+H66*5%</f>
        <v>0</v>
      </c>
      <c r="J66" s="44">
        <f>I66+I66*5%</f>
        <v>0</v>
      </c>
    </row>
    <row r="67" spans="1:10" ht="18">
      <c r="A67" s="57"/>
      <c r="B67" s="30"/>
      <c r="C67" s="30"/>
      <c r="D67" s="90" t="s">
        <v>72</v>
      </c>
      <c r="E67" s="136">
        <v>0</v>
      </c>
      <c r="F67" s="35">
        <v>0</v>
      </c>
      <c r="G67" s="26">
        <v>0</v>
      </c>
      <c r="H67" s="109">
        <v>300000</v>
      </c>
      <c r="I67" s="31">
        <v>0</v>
      </c>
      <c r="J67" s="44">
        <v>0</v>
      </c>
    </row>
    <row r="68" spans="1:10" ht="18">
      <c r="A68" s="57"/>
      <c r="B68" s="30"/>
      <c r="C68" s="30"/>
      <c r="D68" s="91" t="s">
        <v>62</v>
      </c>
      <c r="E68" s="136">
        <v>9480</v>
      </c>
      <c r="F68" s="35">
        <v>9480</v>
      </c>
      <c r="G68" s="26">
        <v>9481.12</v>
      </c>
      <c r="H68" s="109">
        <v>0</v>
      </c>
      <c r="I68" s="31">
        <v>0</v>
      </c>
      <c r="J68" s="44">
        <v>0</v>
      </c>
    </row>
    <row r="69" spans="1:10" ht="18">
      <c r="A69" s="57"/>
      <c r="B69" s="30"/>
      <c r="C69" s="30"/>
      <c r="D69" s="89" t="s">
        <v>59</v>
      </c>
      <c r="E69" s="136">
        <v>0</v>
      </c>
      <c r="F69" s="124">
        <v>0</v>
      </c>
      <c r="G69" s="79"/>
      <c r="H69" s="109">
        <v>32795.31</v>
      </c>
      <c r="I69" s="31">
        <v>0</v>
      </c>
      <c r="J69" s="44">
        <v>0</v>
      </c>
    </row>
    <row r="70" spans="1:10" ht="18">
      <c r="A70" s="57"/>
      <c r="B70" s="30"/>
      <c r="C70" s="30"/>
      <c r="D70" s="89" t="s">
        <v>60</v>
      </c>
      <c r="E70" s="136">
        <v>5496</v>
      </c>
      <c r="F70" s="124">
        <v>5496</v>
      </c>
      <c r="G70" s="79">
        <v>0</v>
      </c>
      <c r="H70" s="109">
        <v>5496.28</v>
      </c>
      <c r="I70" s="31">
        <v>0</v>
      </c>
      <c r="J70" s="44">
        <v>0</v>
      </c>
    </row>
    <row r="71" spans="1:10" ht="18">
      <c r="A71" s="57"/>
      <c r="B71" s="30"/>
      <c r="C71" s="30"/>
      <c r="D71" s="91" t="s">
        <v>61</v>
      </c>
      <c r="E71" s="136">
        <v>8100</v>
      </c>
      <c r="F71" s="124">
        <v>5000</v>
      </c>
      <c r="G71" s="80">
        <v>5000</v>
      </c>
      <c r="H71" s="109">
        <v>0</v>
      </c>
      <c r="I71" s="31">
        <v>0</v>
      </c>
      <c r="J71" s="44">
        <f>I71+I71*5%</f>
        <v>0</v>
      </c>
    </row>
    <row r="72" spans="1:10" ht="18">
      <c r="A72" s="47"/>
      <c r="B72" s="48"/>
      <c r="C72" s="48"/>
      <c r="D72" s="94" t="s">
        <v>29</v>
      </c>
      <c r="E72" s="104">
        <f>SUM(E67:E71)</f>
        <v>23076</v>
      </c>
      <c r="F72" s="132">
        <f>SUM(F67:F71)</f>
        <v>19976</v>
      </c>
      <c r="G72" s="49">
        <f>SUM(G66:G71)</f>
        <v>14481.12</v>
      </c>
      <c r="H72" s="104">
        <f>SUM(H67:H71)</f>
        <v>338291.59</v>
      </c>
      <c r="I72" s="122">
        <f>SUM(I67:I71)</f>
        <v>0</v>
      </c>
      <c r="J72" s="104">
        <f>SUM(J67:J71)</f>
        <v>0</v>
      </c>
    </row>
    <row r="73" spans="1:10" ht="18">
      <c r="A73" s="66"/>
      <c r="B73" s="58"/>
      <c r="C73" s="58"/>
      <c r="D73" s="58" t="s">
        <v>45</v>
      </c>
      <c r="E73" s="59"/>
      <c r="F73" s="133"/>
      <c r="G73" s="67"/>
      <c r="H73" s="111"/>
      <c r="I73" s="31">
        <f>H73+H73*5%</f>
        <v>0</v>
      </c>
      <c r="J73" s="60"/>
    </row>
    <row r="74" spans="1:10" ht="18">
      <c r="A74" s="61"/>
      <c r="B74" s="62"/>
      <c r="C74" s="62"/>
      <c r="D74" s="92" t="s">
        <v>36</v>
      </c>
      <c r="E74" s="138">
        <v>54157.35</v>
      </c>
      <c r="F74" s="35">
        <v>54157.35</v>
      </c>
      <c r="G74" s="63">
        <v>54119.49</v>
      </c>
      <c r="H74" s="112">
        <v>6130</v>
      </c>
      <c r="I74" s="31">
        <v>0</v>
      </c>
      <c r="J74" s="65">
        <f>I74+I74*5%</f>
        <v>0</v>
      </c>
    </row>
    <row r="75" spans="1:10" ht="18">
      <c r="A75" s="27"/>
      <c r="B75" s="28"/>
      <c r="C75" s="28"/>
      <c r="D75" s="93" t="s">
        <v>70</v>
      </c>
      <c r="E75" s="136"/>
      <c r="F75" s="35">
        <v>39800</v>
      </c>
      <c r="G75" s="26">
        <v>39870.33</v>
      </c>
      <c r="H75" s="109">
        <v>0</v>
      </c>
      <c r="I75" s="31">
        <f>H75+H75*5%</f>
        <v>0</v>
      </c>
      <c r="J75" s="44">
        <f>I75+I75*5%</f>
        <v>0</v>
      </c>
    </row>
    <row r="76" spans="1:10" ht="25.5">
      <c r="A76" s="53"/>
      <c r="B76" s="54"/>
      <c r="C76" s="54"/>
      <c r="D76" s="95" t="s">
        <v>26</v>
      </c>
      <c r="E76" s="103">
        <f>SUM(E74:E75)</f>
        <v>54157.35</v>
      </c>
      <c r="F76" s="131">
        <f>SUM(F73:F75)</f>
        <v>93957.35</v>
      </c>
      <c r="G76" s="52">
        <f>SUM(G74:G75)</f>
        <v>93989.82</v>
      </c>
      <c r="H76" s="103">
        <f>SUM(H74:H75)</f>
        <v>6130</v>
      </c>
      <c r="I76" s="103">
        <f>SUM(I74:I75)</f>
        <v>0</v>
      </c>
      <c r="J76" s="103">
        <f>SUM(J74:J75)</f>
        <v>0</v>
      </c>
    </row>
    <row r="77" spans="1:10" ht="12.75">
      <c r="A77" s="29"/>
      <c r="B77" s="28"/>
      <c r="C77" s="28"/>
      <c r="D77" s="28"/>
      <c r="E77" s="137"/>
      <c r="F77" s="134"/>
      <c r="G77" s="32"/>
      <c r="H77" s="110"/>
      <c r="I77" s="31">
        <f>H77+H77*5%</f>
        <v>0</v>
      </c>
      <c r="J77" s="44">
        <f>I77+I77*5%</f>
        <v>0</v>
      </c>
    </row>
    <row r="78" spans="1:10" ht="12.75">
      <c r="A78" s="55"/>
      <c r="B78" s="55"/>
      <c r="C78" s="55"/>
      <c r="D78" s="55" t="s">
        <v>16</v>
      </c>
      <c r="E78" s="105">
        <f aca="true" t="shared" si="11" ref="E78:J78">E7+E12+E17+E18+E22+E24+E38+E40+E42+E49+E64+E72+E76</f>
        <v>910912.35</v>
      </c>
      <c r="F78" s="105">
        <f t="shared" si="11"/>
        <v>945813.35</v>
      </c>
      <c r="G78" s="56">
        <f t="shared" si="11"/>
        <v>981562.6499999999</v>
      </c>
      <c r="H78" s="105">
        <f t="shared" si="11"/>
        <v>1270042.79</v>
      </c>
      <c r="I78" s="121">
        <f t="shared" si="11"/>
        <v>837508.75</v>
      </c>
      <c r="J78" s="121">
        <f t="shared" si="11"/>
        <v>857928.31</v>
      </c>
    </row>
    <row r="79" ht="12.75">
      <c r="H79" s="113"/>
    </row>
    <row r="80" spans="2:8" ht="12.75">
      <c r="B80" s="123"/>
      <c r="C80" s="123"/>
      <c r="D80" s="123"/>
      <c r="H80" s="113"/>
    </row>
    <row r="81" spans="2:8" ht="12.75">
      <c r="B81" s="123" t="s">
        <v>78</v>
      </c>
      <c r="C81" s="123"/>
      <c r="D81" s="123"/>
      <c r="H81" s="113"/>
    </row>
    <row r="82" spans="1:8" ht="15.75">
      <c r="A82" s="16"/>
      <c r="B82" s="16"/>
      <c r="C82" s="16"/>
      <c r="H82" s="1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34.8515625" style="0" customWidth="1"/>
    <col min="5" max="5" width="11.140625" style="0" customWidth="1"/>
    <col min="6" max="6" width="10.7109375" style="0" customWidth="1"/>
    <col min="7" max="7" width="0.13671875" style="0" hidden="1" customWidth="1"/>
    <col min="8" max="8" width="9.140625" style="0" hidden="1" customWidth="1"/>
    <col min="9" max="9" width="12.8515625" style="0" customWidth="1"/>
    <col min="10" max="10" width="13.7109375" style="0" customWidth="1"/>
    <col min="11" max="12" width="10.8515625" style="0" customWidth="1"/>
    <col min="19" max="19" width="10.28125" style="0" customWidth="1"/>
  </cols>
  <sheetData>
    <row r="1" spans="1:10" ht="18">
      <c r="A1" s="9" t="s">
        <v>99</v>
      </c>
      <c r="J1" s="113"/>
    </row>
    <row r="2" ht="12.75">
      <c r="J2" s="113"/>
    </row>
    <row r="3" spans="1:12" ht="38.25">
      <c r="A3" s="75" t="s">
        <v>52</v>
      </c>
      <c r="B3" s="75" t="s">
        <v>50</v>
      </c>
      <c r="C3" s="74" t="s">
        <v>51</v>
      </c>
      <c r="D3" s="1" t="s">
        <v>0</v>
      </c>
      <c r="E3" s="72" t="s">
        <v>48</v>
      </c>
      <c r="F3" s="71" t="s">
        <v>47</v>
      </c>
      <c r="G3" s="73" t="s">
        <v>46</v>
      </c>
      <c r="H3" s="41"/>
      <c r="I3" s="191" t="s">
        <v>95</v>
      </c>
      <c r="J3" s="107" t="s">
        <v>49</v>
      </c>
      <c r="K3" s="40" t="s">
        <v>44</v>
      </c>
      <c r="L3" s="40" t="s">
        <v>44</v>
      </c>
    </row>
    <row r="4" spans="1:12" ht="15.75">
      <c r="A4" s="1"/>
      <c r="B4" s="1"/>
      <c r="C4" s="1"/>
      <c r="D4" s="1"/>
      <c r="E4" s="69">
        <v>2015</v>
      </c>
      <c r="F4" s="70">
        <v>2015</v>
      </c>
      <c r="G4" s="17">
        <v>2015</v>
      </c>
      <c r="H4" s="33"/>
      <c r="I4" s="33"/>
      <c r="J4" s="139">
        <v>2016</v>
      </c>
      <c r="K4" s="42">
        <v>2017</v>
      </c>
      <c r="L4" s="43">
        <v>2018</v>
      </c>
    </row>
    <row r="5" spans="1:12" ht="12.75">
      <c r="A5" s="1"/>
      <c r="B5" s="1"/>
      <c r="C5" s="1"/>
      <c r="D5" s="1" t="s">
        <v>27</v>
      </c>
      <c r="E5" s="2" t="s">
        <v>17</v>
      </c>
      <c r="F5" s="13"/>
      <c r="G5" s="13"/>
      <c r="H5" s="34"/>
      <c r="I5" s="34"/>
      <c r="J5" s="108"/>
      <c r="K5" s="39"/>
      <c r="L5" s="38"/>
    </row>
    <row r="6" spans="1:12" ht="27" customHeight="1">
      <c r="A6" s="3">
        <v>41</v>
      </c>
      <c r="B6" s="3"/>
      <c r="C6" s="3">
        <v>111</v>
      </c>
      <c r="D6" s="68" t="s">
        <v>30</v>
      </c>
      <c r="E6" s="136">
        <v>266254</v>
      </c>
      <c r="F6" s="136">
        <v>266254</v>
      </c>
      <c r="G6" s="76">
        <v>0</v>
      </c>
      <c r="H6" s="35"/>
      <c r="I6" s="35">
        <v>271683.49</v>
      </c>
      <c r="J6" s="109">
        <v>289981</v>
      </c>
      <c r="K6" s="136">
        <v>304480</v>
      </c>
      <c r="L6" s="136">
        <v>319704</v>
      </c>
    </row>
    <row r="7" spans="1:12" ht="12.75">
      <c r="A7" s="4"/>
      <c r="B7" s="5"/>
      <c r="C7" s="5">
        <v>111</v>
      </c>
      <c r="D7" s="5" t="s">
        <v>32</v>
      </c>
      <c r="E7" s="81">
        <v>266254</v>
      </c>
      <c r="F7" s="81">
        <v>266254</v>
      </c>
      <c r="G7" s="135">
        <v>0</v>
      </c>
      <c r="H7" s="36"/>
      <c r="I7" s="81">
        <v>271683.49</v>
      </c>
      <c r="J7" s="81">
        <f>J6</f>
        <v>289981</v>
      </c>
      <c r="K7" s="81">
        <v>304480</v>
      </c>
      <c r="L7" s="81">
        <v>319704</v>
      </c>
    </row>
    <row r="8" spans="1:12" ht="12.75">
      <c r="A8" s="3">
        <v>41</v>
      </c>
      <c r="B8" s="3"/>
      <c r="C8" s="3">
        <v>121</v>
      </c>
      <c r="D8" s="3" t="s">
        <v>2</v>
      </c>
      <c r="E8" s="136">
        <v>38800</v>
      </c>
      <c r="F8" s="136">
        <v>38800</v>
      </c>
      <c r="G8" s="3">
        <v>0</v>
      </c>
      <c r="H8" s="35"/>
      <c r="I8" s="35">
        <v>39679.34</v>
      </c>
      <c r="J8" s="109">
        <v>38800</v>
      </c>
      <c r="K8" s="136">
        <v>38800</v>
      </c>
      <c r="L8" s="136">
        <v>38800</v>
      </c>
    </row>
    <row r="9" spans="1:12" ht="12.75">
      <c r="A9" s="3">
        <v>41</v>
      </c>
      <c r="B9" s="3"/>
      <c r="C9" s="3">
        <v>121</v>
      </c>
      <c r="D9" s="3" t="s">
        <v>3</v>
      </c>
      <c r="E9" s="136">
        <v>9000</v>
      </c>
      <c r="F9" s="136">
        <v>9000</v>
      </c>
      <c r="G9" s="3">
        <v>0</v>
      </c>
      <c r="H9" s="35"/>
      <c r="I9" s="35">
        <v>7656.08</v>
      </c>
      <c r="J9" s="109">
        <v>9000</v>
      </c>
      <c r="K9" s="136">
        <v>9000</v>
      </c>
      <c r="L9" s="136">
        <v>9000</v>
      </c>
    </row>
    <row r="10" spans="1:12" ht="27" customHeight="1">
      <c r="A10" s="3">
        <v>41</v>
      </c>
      <c r="B10" s="3"/>
      <c r="C10" s="3">
        <v>121</v>
      </c>
      <c r="D10" s="68" t="s">
        <v>18</v>
      </c>
      <c r="E10" s="136">
        <v>290</v>
      </c>
      <c r="F10" s="136">
        <v>290</v>
      </c>
      <c r="G10" s="3">
        <v>0</v>
      </c>
      <c r="H10" s="35"/>
      <c r="I10" s="35">
        <v>372.09</v>
      </c>
      <c r="J10" s="109">
        <v>290</v>
      </c>
      <c r="K10" s="136">
        <v>290</v>
      </c>
      <c r="L10" s="136">
        <v>290</v>
      </c>
    </row>
    <row r="11" spans="1:12" ht="12.75">
      <c r="A11" s="3"/>
      <c r="B11" s="3"/>
      <c r="C11" s="3"/>
      <c r="D11" s="3" t="s">
        <v>94</v>
      </c>
      <c r="E11" s="136">
        <v>6270</v>
      </c>
      <c r="F11" s="136">
        <v>6270</v>
      </c>
      <c r="G11" s="77">
        <v>0</v>
      </c>
      <c r="H11" s="35"/>
      <c r="I11" s="35">
        <v>0</v>
      </c>
      <c r="J11" s="109">
        <v>6790</v>
      </c>
      <c r="K11" s="136">
        <v>6270</v>
      </c>
      <c r="L11" s="136">
        <v>6270</v>
      </c>
    </row>
    <row r="12" spans="1:12" ht="12.75">
      <c r="A12" s="7"/>
      <c r="B12" s="7"/>
      <c r="C12" s="7">
        <v>121</v>
      </c>
      <c r="D12" s="7" t="s">
        <v>4</v>
      </c>
      <c r="E12" s="98">
        <f aca="true" t="shared" si="0" ref="E12:L12">SUM(E8:E11)</f>
        <v>54360</v>
      </c>
      <c r="F12" s="98">
        <f t="shared" si="0"/>
        <v>54360</v>
      </c>
      <c r="G12" s="98">
        <f t="shared" si="0"/>
        <v>0</v>
      </c>
      <c r="H12" s="98">
        <f t="shared" si="0"/>
        <v>0</v>
      </c>
      <c r="I12" s="98">
        <f t="shared" si="0"/>
        <v>47707.509999999995</v>
      </c>
      <c r="J12" s="98">
        <f t="shared" si="0"/>
        <v>54880</v>
      </c>
      <c r="K12" s="98">
        <f t="shared" si="0"/>
        <v>54360</v>
      </c>
      <c r="L12" s="98">
        <f t="shared" si="0"/>
        <v>54360</v>
      </c>
    </row>
    <row r="13" spans="1:12" ht="12.75">
      <c r="A13" s="6">
        <v>41</v>
      </c>
      <c r="B13" s="6"/>
      <c r="C13" s="6"/>
      <c r="D13" s="6"/>
      <c r="E13" s="137"/>
      <c r="F13" s="137"/>
      <c r="G13" s="6"/>
      <c r="H13" s="31"/>
      <c r="I13" s="31"/>
      <c r="J13" s="110"/>
      <c r="K13" s="137"/>
      <c r="L13" s="137"/>
    </row>
    <row r="14" spans="1:12" ht="12.75">
      <c r="A14" s="3">
        <v>41</v>
      </c>
      <c r="B14" s="3"/>
      <c r="C14" s="3">
        <v>133</v>
      </c>
      <c r="D14" s="3" t="s">
        <v>5</v>
      </c>
      <c r="E14" s="136">
        <v>300</v>
      </c>
      <c r="F14" s="136">
        <v>300</v>
      </c>
      <c r="G14" s="3">
        <v>0</v>
      </c>
      <c r="H14" s="35"/>
      <c r="I14" s="35">
        <v>136.1</v>
      </c>
      <c r="J14" s="109">
        <v>300</v>
      </c>
      <c r="K14" s="136">
        <v>300</v>
      </c>
      <c r="L14" s="136">
        <v>300</v>
      </c>
    </row>
    <row r="15" spans="1:12" ht="12.75">
      <c r="A15" s="3">
        <v>41</v>
      </c>
      <c r="B15" s="3"/>
      <c r="C15" s="3">
        <v>133</v>
      </c>
      <c r="D15" s="3" t="s">
        <v>6</v>
      </c>
      <c r="E15" s="136">
        <v>10000</v>
      </c>
      <c r="F15" s="136">
        <v>10000</v>
      </c>
      <c r="G15" s="3">
        <v>0</v>
      </c>
      <c r="H15" s="35"/>
      <c r="I15" s="35">
        <v>11839.97</v>
      </c>
      <c r="J15" s="109">
        <v>10000</v>
      </c>
      <c r="K15" s="136">
        <v>10000</v>
      </c>
      <c r="L15" s="136">
        <v>10000</v>
      </c>
    </row>
    <row r="16" spans="1:12" ht="12.75">
      <c r="A16" s="3">
        <v>41</v>
      </c>
      <c r="B16" s="3"/>
      <c r="C16" s="3">
        <v>133</v>
      </c>
      <c r="D16" s="3" t="s">
        <v>33</v>
      </c>
      <c r="E16" s="136">
        <v>1600</v>
      </c>
      <c r="F16" s="136">
        <v>1600</v>
      </c>
      <c r="G16" s="3">
        <v>0</v>
      </c>
      <c r="H16" s="35"/>
      <c r="I16" s="35">
        <v>1594.67</v>
      </c>
      <c r="J16" s="109">
        <v>1600</v>
      </c>
      <c r="K16" s="136">
        <v>1600</v>
      </c>
      <c r="L16" s="136">
        <v>1600</v>
      </c>
    </row>
    <row r="17" spans="1:12" ht="12.75">
      <c r="A17" s="14"/>
      <c r="B17" s="15"/>
      <c r="C17" s="15">
        <v>133</v>
      </c>
      <c r="D17" s="15" t="s">
        <v>1</v>
      </c>
      <c r="E17" s="99">
        <f aca="true" t="shared" si="1" ref="E17:L17">SUM(E13:E16)</f>
        <v>11900</v>
      </c>
      <c r="F17" s="99">
        <f t="shared" si="1"/>
        <v>11900</v>
      </c>
      <c r="G17" s="99">
        <f t="shared" si="1"/>
        <v>0</v>
      </c>
      <c r="H17" s="99">
        <f t="shared" si="1"/>
        <v>0</v>
      </c>
      <c r="I17" s="99">
        <f t="shared" si="1"/>
        <v>13570.74</v>
      </c>
      <c r="J17" s="99">
        <f t="shared" si="1"/>
        <v>11900</v>
      </c>
      <c r="K17" s="99">
        <f t="shared" si="1"/>
        <v>11900</v>
      </c>
      <c r="L17" s="99">
        <f t="shared" si="1"/>
        <v>11900</v>
      </c>
    </row>
    <row r="18" spans="1:12" ht="12.75">
      <c r="A18" s="5"/>
      <c r="B18" s="5"/>
      <c r="C18" s="5">
        <v>211</v>
      </c>
      <c r="D18" s="5" t="s">
        <v>7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</row>
    <row r="19" spans="1:12" ht="12.75">
      <c r="A19" s="3">
        <v>41</v>
      </c>
      <c r="B19" s="3"/>
      <c r="C19" s="3">
        <v>212</v>
      </c>
      <c r="D19" s="84" t="s">
        <v>58</v>
      </c>
      <c r="E19" s="136">
        <v>263</v>
      </c>
      <c r="F19" s="136">
        <v>263</v>
      </c>
      <c r="G19" s="76">
        <v>0</v>
      </c>
      <c r="H19" s="35"/>
      <c r="I19" s="35">
        <v>263.3</v>
      </c>
      <c r="J19" s="109">
        <v>263</v>
      </c>
      <c r="K19" s="136">
        <v>263</v>
      </c>
      <c r="L19" s="136">
        <v>263</v>
      </c>
    </row>
    <row r="20" spans="1:12" ht="12.75">
      <c r="A20" s="3">
        <v>41</v>
      </c>
      <c r="B20" s="3"/>
      <c r="C20" s="3">
        <v>212</v>
      </c>
      <c r="D20" s="84" t="s">
        <v>65</v>
      </c>
      <c r="E20" s="136">
        <v>92</v>
      </c>
      <c r="F20" s="136">
        <v>92</v>
      </c>
      <c r="G20" s="3">
        <v>0</v>
      </c>
      <c r="H20" s="35"/>
      <c r="I20" s="35">
        <v>91.76</v>
      </c>
      <c r="J20" s="109">
        <v>92</v>
      </c>
      <c r="K20" s="136">
        <v>92</v>
      </c>
      <c r="L20" s="136">
        <v>92</v>
      </c>
    </row>
    <row r="21" spans="1:12" ht="12.75">
      <c r="A21" s="3">
        <v>41</v>
      </c>
      <c r="B21" s="3"/>
      <c r="C21" s="3">
        <v>212</v>
      </c>
      <c r="D21" s="84" t="s">
        <v>19</v>
      </c>
      <c r="E21" s="136">
        <v>50000</v>
      </c>
      <c r="F21" s="136">
        <v>50000</v>
      </c>
      <c r="G21" s="76">
        <v>0</v>
      </c>
      <c r="H21" s="35"/>
      <c r="I21" s="35">
        <v>48257.35</v>
      </c>
      <c r="J21" s="109">
        <v>50000</v>
      </c>
      <c r="K21" s="136">
        <v>50000</v>
      </c>
      <c r="L21" s="136">
        <v>50000</v>
      </c>
    </row>
    <row r="22" spans="1:12" ht="12.75">
      <c r="A22" s="5"/>
      <c r="B22" s="5"/>
      <c r="C22" s="5">
        <v>212</v>
      </c>
      <c r="D22" s="85" t="s">
        <v>7</v>
      </c>
      <c r="E22" s="101">
        <f aca="true" t="shared" si="2" ref="E22:L22">SUM(E19:E21)</f>
        <v>50355</v>
      </c>
      <c r="F22" s="101">
        <f t="shared" si="2"/>
        <v>50355</v>
      </c>
      <c r="G22" s="101">
        <f t="shared" si="2"/>
        <v>0</v>
      </c>
      <c r="H22" s="101">
        <f t="shared" si="2"/>
        <v>0</v>
      </c>
      <c r="I22" s="101">
        <f t="shared" si="2"/>
        <v>48612.409999999996</v>
      </c>
      <c r="J22" s="101">
        <f t="shared" si="2"/>
        <v>50355</v>
      </c>
      <c r="K22" s="101">
        <f t="shared" si="2"/>
        <v>50355</v>
      </c>
      <c r="L22" s="101">
        <f t="shared" si="2"/>
        <v>50355</v>
      </c>
    </row>
    <row r="23" spans="1:12" ht="12.75">
      <c r="A23" s="3">
        <v>41</v>
      </c>
      <c r="B23" s="3"/>
      <c r="C23" s="3">
        <v>221</v>
      </c>
      <c r="D23" s="84" t="s">
        <v>20</v>
      </c>
      <c r="E23" s="136">
        <v>1200</v>
      </c>
      <c r="F23" s="136">
        <v>1200</v>
      </c>
      <c r="G23" s="76">
        <v>0</v>
      </c>
      <c r="H23" s="35"/>
      <c r="I23" s="35">
        <v>609.82</v>
      </c>
      <c r="J23" s="109">
        <v>1200</v>
      </c>
      <c r="K23" s="31">
        <v>1200</v>
      </c>
      <c r="L23" s="44">
        <v>1200</v>
      </c>
    </row>
    <row r="24" spans="1:12" ht="12.75">
      <c r="A24" s="148"/>
      <c r="B24" s="149"/>
      <c r="C24" s="149">
        <v>221</v>
      </c>
      <c r="D24" s="150" t="s">
        <v>7</v>
      </c>
      <c r="E24" s="151">
        <f aca="true" t="shared" si="3" ref="E24:L24">SUM(E23)</f>
        <v>1200</v>
      </c>
      <c r="F24" s="152">
        <f t="shared" si="3"/>
        <v>1200</v>
      </c>
      <c r="G24" s="152">
        <f t="shared" si="3"/>
        <v>0</v>
      </c>
      <c r="H24" s="152">
        <f t="shared" si="3"/>
        <v>0</v>
      </c>
      <c r="I24" s="152">
        <f t="shared" si="3"/>
        <v>609.82</v>
      </c>
      <c r="J24" s="151">
        <f t="shared" si="3"/>
        <v>1200</v>
      </c>
      <c r="K24" s="151">
        <f t="shared" si="3"/>
        <v>1200</v>
      </c>
      <c r="L24" s="151">
        <f t="shared" si="3"/>
        <v>1200</v>
      </c>
    </row>
    <row r="25" spans="1:12" ht="12.75">
      <c r="A25" s="145"/>
      <c r="B25" s="146"/>
      <c r="C25" s="146"/>
      <c r="D25" s="147"/>
      <c r="E25" s="140"/>
      <c r="F25" s="140"/>
      <c r="G25" s="141"/>
      <c r="H25" s="141"/>
      <c r="I25" s="141"/>
      <c r="J25" s="140"/>
      <c r="K25" s="140"/>
      <c r="L25" s="140"/>
    </row>
    <row r="26" spans="1:12" ht="12.75">
      <c r="A26" s="145"/>
      <c r="B26" s="146"/>
      <c r="C26" s="146"/>
      <c r="D26" s="147"/>
      <c r="E26" s="140"/>
      <c r="F26" s="140"/>
      <c r="G26" s="141"/>
      <c r="H26" s="141"/>
      <c r="I26" s="141"/>
      <c r="J26" s="140"/>
      <c r="K26" s="140"/>
      <c r="L26" s="140"/>
    </row>
    <row r="27" spans="1:12" ht="12.75">
      <c r="A27" s="145"/>
      <c r="B27" s="146"/>
      <c r="C27" s="146"/>
      <c r="D27" s="147"/>
      <c r="E27" s="140"/>
      <c r="F27" s="140"/>
      <c r="G27" s="141"/>
      <c r="H27" s="141"/>
      <c r="I27" s="141"/>
      <c r="J27" s="140"/>
      <c r="K27" s="140"/>
      <c r="L27" s="140"/>
    </row>
    <row r="28" spans="1:12" ht="12.75">
      <c r="A28" s="145"/>
      <c r="B28" s="146"/>
      <c r="C28" s="146"/>
      <c r="D28" s="147"/>
      <c r="E28" s="140"/>
      <c r="F28" s="140"/>
      <c r="G28" s="141"/>
      <c r="H28" s="141"/>
      <c r="I28" s="141"/>
      <c r="J28" s="140"/>
      <c r="K28" s="140"/>
      <c r="L28" s="140"/>
    </row>
    <row r="29" spans="1:12" ht="12.75">
      <c r="A29" s="145"/>
      <c r="B29" s="146"/>
      <c r="C29" s="146"/>
      <c r="D29" s="147"/>
      <c r="E29" s="140"/>
      <c r="F29" s="140"/>
      <c r="G29" s="141"/>
      <c r="H29" s="141"/>
      <c r="I29" s="141"/>
      <c r="J29" s="140"/>
      <c r="K29" s="140"/>
      <c r="L29" s="140"/>
    </row>
    <row r="30" spans="1:12" ht="12.75">
      <c r="A30" s="145"/>
      <c r="B30" s="146"/>
      <c r="C30" s="146"/>
      <c r="D30" s="147"/>
      <c r="E30" s="140"/>
      <c r="F30" s="140"/>
      <c r="G30" s="141"/>
      <c r="H30" s="141"/>
      <c r="I30" s="141"/>
      <c r="J30" s="140"/>
      <c r="K30" s="140"/>
      <c r="L30" s="140"/>
    </row>
    <row r="31" spans="1:12" ht="12.75">
      <c r="A31" s="145"/>
      <c r="B31" s="146"/>
      <c r="C31" s="146"/>
      <c r="D31" s="147"/>
      <c r="E31" s="140"/>
      <c r="F31" s="140"/>
      <c r="G31" s="141"/>
      <c r="H31" s="141"/>
      <c r="I31" s="141"/>
      <c r="J31" s="140"/>
      <c r="K31" s="140"/>
      <c r="L31" s="140"/>
    </row>
    <row r="32" spans="1:12" ht="12.75">
      <c r="A32" s="145"/>
      <c r="B32" s="146"/>
      <c r="C32" s="146"/>
      <c r="D32" s="147"/>
      <c r="E32" s="140"/>
      <c r="F32" s="140"/>
      <c r="G32" s="141"/>
      <c r="H32" s="141"/>
      <c r="I32" s="141"/>
      <c r="J32" s="140"/>
      <c r="K32" s="140"/>
      <c r="L32" s="140"/>
    </row>
    <row r="33" spans="1:12" ht="12.75">
      <c r="A33" s="145"/>
      <c r="B33" s="146"/>
      <c r="C33" s="146"/>
      <c r="D33" s="147"/>
      <c r="E33" s="140"/>
      <c r="F33" s="140"/>
      <c r="G33" s="141"/>
      <c r="H33" s="141"/>
      <c r="I33" s="141"/>
      <c r="J33" s="140"/>
      <c r="K33" s="140"/>
      <c r="L33" s="140"/>
    </row>
    <row r="34" spans="1:12" ht="29.25" customHeight="1">
      <c r="A34" s="75" t="s">
        <v>52</v>
      </c>
      <c r="B34" s="75" t="s">
        <v>50</v>
      </c>
      <c r="C34" s="74" t="s">
        <v>51</v>
      </c>
      <c r="D34" s="75" t="s">
        <v>0</v>
      </c>
      <c r="E34" s="169" t="s">
        <v>48</v>
      </c>
      <c r="F34" s="170" t="s">
        <v>47</v>
      </c>
      <c r="G34" s="171" t="s">
        <v>46</v>
      </c>
      <c r="H34" s="172"/>
      <c r="I34" s="191" t="s">
        <v>95</v>
      </c>
      <c r="J34" s="173" t="s">
        <v>49</v>
      </c>
      <c r="K34" s="174" t="s">
        <v>44</v>
      </c>
      <c r="L34" s="174" t="s">
        <v>44</v>
      </c>
    </row>
    <row r="35" spans="1:12" ht="12.75">
      <c r="A35" s="75"/>
      <c r="B35" s="75"/>
      <c r="C35" s="75"/>
      <c r="D35" s="75"/>
      <c r="E35" s="175">
        <v>2015</v>
      </c>
      <c r="F35" s="176">
        <v>2015</v>
      </c>
      <c r="G35" s="177">
        <v>2015</v>
      </c>
      <c r="H35" s="178"/>
      <c r="I35" s="178"/>
      <c r="J35" s="179">
        <v>2016</v>
      </c>
      <c r="K35" s="39">
        <v>2017</v>
      </c>
      <c r="L35" s="180">
        <v>2018</v>
      </c>
    </row>
    <row r="36" spans="1:12" ht="12.75">
      <c r="A36" s="142">
        <v>41</v>
      </c>
      <c r="B36" s="142"/>
      <c r="C36" s="142">
        <v>223</v>
      </c>
      <c r="D36" s="143" t="s">
        <v>21</v>
      </c>
      <c r="E36" s="138">
        <v>9100</v>
      </c>
      <c r="F36" s="138">
        <v>9100</v>
      </c>
      <c r="G36" s="142">
        <v>0</v>
      </c>
      <c r="H36" s="64"/>
      <c r="I36" s="64">
        <v>8310.12</v>
      </c>
      <c r="J36" s="112">
        <v>9100</v>
      </c>
      <c r="K36" s="138">
        <v>9100</v>
      </c>
      <c r="L36" s="138">
        <v>9100</v>
      </c>
    </row>
    <row r="37" spans="1:12" ht="12.75">
      <c r="A37" s="3"/>
      <c r="B37" s="3"/>
      <c r="C37" s="3"/>
      <c r="D37" s="84" t="s">
        <v>37</v>
      </c>
      <c r="E37" s="136">
        <v>150</v>
      </c>
      <c r="F37" s="136">
        <v>150</v>
      </c>
      <c r="G37" s="3">
        <v>0</v>
      </c>
      <c r="H37" s="35"/>
      <c r="I37" s="35">
        <v>26.6</v>
      </c>
      <c r="J37" s="109">
        <v>150</v>
      </c>
      <c r="K37" s="136">
        <v>150</v>
      </c>
      <c r="L37" s="136">
        <v>150</v>
      </c>
    </row>
    <row r="38" spans="1:12" ht="12.75">
      <c r="A38" s="3"/>
      <c r="B38" s="3"/>
      <c r="C38" s="3"/>
      <c r="D38" s="84" t="s">
        <v>8</v>
      </c>
      <c r="E38" s="136">
        <v>300</v>
      </c>
      <c r="F38" s="136">
        <v>300</v>
      </c>
      <c r="G38" s="3">
        <v>0</v>
      </c>
      <c r="H38" s="35"/>
      <c r="I38" s="35">
        <v>214.14</v>
      </c>
      <c r="J38" s="109">
        <v>300</v>
      </c>
      <c r="K38" s="136">
        <v>300</v>
      </c>
      <c r="L38" s="136">
        <v>300</v>
      </c>
    </row>
    <row r="39" spans="1:12" ht="19.5" customHeight="1">
      <c r="A39" s="3"/>
      <c r="B39" s="3"/>
      <c r="C39" s="3"/>
      <c r="D39" s="86" t="s">
        <v>89</v>
      </c>
      <c r="E39" s="136">
        <v>1200</v>
      </c>
      <c r="F39" s="136">
        <v>1200</v>
      </c>
      <c r="G39" s="76">
        <v>0</v>
      </c>
      <c r="H39" s="35"/>
      <c r="I39" s="35">
        <v>6238.36</v>
      </c>
      <c r="J39" s="109">
        <v>4300</v>
      </c>
      <c r="K39" s="136">
        <v>1200</v>
      </c>
      <c r="L39" s="136">
        <v>1200</v>
      </c>
    </row>
    <row r="40" spans="1:12" ht="16.5" customHeight="1">
      <c r="A40" s="3"/>
      <c r="B40" s="3"/>
      <c r="C40" s="3"/>
      <c r="D40" s="86" t="s">
        <v>74</v>
      </c>
      <c r="E40" s="136">
        <v>1000</v>
      </c>
      <c r="F40" s="136">
        <v>1000</v>
      </c>
      <c r="G40" s="76">
        <v>0</v>
      </c>
      <c r="H40" s="35"/>
      <c r="I40" s="35">
        <v>2010</v>
      </c>
      <c r="J40" s="109">
        <v>1000</v>
      </c>
      <c r="K40" s="136">
        <v>1000</v>
      </c>
      <c r="L40" s="136">
        <v>1000</v>
      </c>
    </row>
    <row r="41" spans="1:12" ht="23.25" customHeight="1">
      <c r="A41" s="3"/>
      <c r="B41" s="3"/>
      <c r="C41" s="3"/>
      <c r="D41" s="86" t="s">
        <v>75</v>
      </c>
      <c r="E41" s="136">
        <v>1100</v>
      </c>
      <c r="F41" s="136">
        <v>1100</v>
      </c>
      <c r="G41" s="3">
        <v>0</v>
      </c>
      <c r="H41" s="35"/>
      <c r="I41" s="35">
        <v>697.17</v>
      </c>
      <c r="J41" s="109">
        <v>0</v>
      </c>
      <c r="K41" s="136">
        <v>0</v>
      </c>
      <c r="L41" s="136">
        <v>0</v>
      </c>
    </row>
    <row r="42" spans="1:12" ht="19.5" customHeight="1">
      <c r="A42" s="3"/>
      <c r="B42" s="3"/>
      <c r="C42" s="3"/>
      <c r="D42" s="86" t="s">
        <v>76</v>
      </c>
      <c r="E42" s="136">
        <v>700</v>
      </c>
      <c r="F42" s="136">
        <v>700</v>
      </c>
      <c r="G42" s="3">
        <v>0</v>
      </c>
      <c r="H42" s="35"/>
      <c r="I42" s="35">
        <v>772.4</v>
      </c>
      <c r="J42" s="109">
        <v>0</v>
      </c>
      <c r="K42" s="136">
        <v>0</v>
      </c>
      <c r="L42" s="136">
        <v>0</v>
      </c>
    </row>
    <row r="43" spans="1:12" ht="15" customHeight="1">
      <c r="A43" s="3"/>
      <c r="B43" s="3"/>
      <c r="C43" s="3"/>
      <c r="D43" s="86" t="s">
        <v>53</v>
      </c>
      <c r="E43" s="136">
        <v>4250</v>
      </c>
      <c r="F43" s="136">
        <v>4250</v>
      </c>
      <c r="G43" s="76">
        <v>0</v>
      </c>
      <c r="H43" s="35"/>
      <c r="I43" s="35">
        <v>6157.36</v>
      </c>
      <c r="J43" s="109">
        <v>4250</v>
      </c>
      <c r="K43" s="136">
        <v>4250</v>
      </c>
      <c r="L43" s="136">
        <v>4250</v>
      </c>
    </row>
    <row r="44" spans="1:12" ht="12.75">
      <c r="A44" s="3"/>
      <c r="B44" s="3"/>
      <c r="C44" s="3"/>
      <c r="D44" s="84" t="s">
        <v>22</v>
      </c>
      <c r="E44" s="136">
        <v>1000</v>
      </c>
      <c r="F44" s="136">
        <v>1000</v>
      </c>
      <c r="G44" s="3">
        <v>0</v>
      </c>
      <c r="H44" s="35"/>
      <c r="I44" s="35">
        <v>1148.16</v>
      </c>
      <c r="J44" s="109">
        <v>1000</v>
      </c>
      <c r="K44" s="136">
        <v>1000</v>
      </c>
      <c r="L44" s="136">
        <v>1000</v>
      </c>
    </row>
    <row r="45" spans="1:12" ht="12.75">
      <c r="A45" s="3"/>
      <c r="B45" s="3"/>
      <c r="C45" s="3"/>
      <c r="D45" s="84" t="s">
        <v>35</v>
      </c>
      <c r="E45" s="136">
        <v>300</v>
      </c>
      <c r="F45" s="136">
        <v>300</v>
      </c>
      <c r="G45" s="3">
        <v>0</v>
      </c>
      <c r="H45" s="35"/>
      <c r="I45" s="35">
        <v>467.22</v>
      </c>
      <c r="J45" s="109">
        <v>300</v>
      </c>
      <c r="K45" s="136">
        <v>300</v>
      </c>
      <c r="L45" s="136">
        <v>300</v>
      </c>
    </row>
    <row r="46" spans="1:12" ht="20.25" customHeight="1">
      <c r="A46" s="3"/>
      <c r="B46" s="3"/>
      <c r="C46" s="3"/>
      <c r="D46" s="86" t="s">
        <v>23</v>
      </c>
      <c r="E46" s="136">
        <v>500</v>
      </c>
      <c r="F46" s="136">
        <v>500</v>
      </c>
      <c r="G46" s="3">
        <v>0</v>
      </c>
      <c r="H46" s="35"/>
      <c r="I46" s="35">
        <v>471.29</v>
      </c>
      <c r="J46" s="109">
        <v>500</v>
      </c>
      <c r="K46" s="136">
        <v>500</v>
      </c>
      <c r="L46" s="136">
        <v>500</v>
      </c>
    </row>
    <row r="47" spans="1:12" ht="20.25" customHeight="1">
      <c r="A47" s="3"/>
      <c r="B47" s="3"/>
      <c r="C47" s="3"/>
      <c r="D47" s="86" t="s">
        <v>63</v>
      </c>
      <c r="E47" s="136">
        <v>5900</v>
      </c>
      <c r="F47" s="136">
        <v>5900</v>
      </c>
      <c r="G47" s="76">
        <v>0</v>
      </c>
      <c r="H47" s="35"/>
      <c r="I47" s="35">
        <v>7822</v>
      </c>
      <c r="J47" s="109">
        <v>0</v>
      </c>
      <c r="K47" s="136">
        <v>0</v>
      </c>
      <c r="L47" s="136">
        <v>0</v>
      </c>
    </row>
    <row r="48" spans="1:12" ht="24" customHeight="1">
      <c r="A48" s="3"/>
      <c r="B48" s="3"/>
      <c r="C48" s="3"/>
      <c r="D48" s="86" t="s">
        <v>57</v>
      </c>
      <c r="E48" s="136">
        <v>15000</v>
      </c>
      <c r="F48" s="136">
        <v>15000</v>
      </c>
      <c r="G48" s="3">
        <v>0</v>
      </c>
      <c r="H48" s="35"/>
      <c r="I48" s="35">
        <v>22503.03</v>
      </c>
      <c r="J48" s="109">
        <v>15000</v>
      </c>
      <c r="K48" s="136">
        <v>15000</v>
      </c>
      <c r="L48" s="136">
        <v>15000</v>
      </c>
    </row>
    <row r="49" spans="1:12" ht="12.75">
      <c r="A49" s="5"/>
      <c r="B49" s="5"/>
      <c r="C49" s="5">
        <v>223</v>
      </c>
      <c r="D49" s="85" t="s">
        <v>7</v>
      </c>
      <c r="E49" s="101">
        <f aca="true" t="shared" si="4" ref="E49:L49">SUM(E36:E48)</f>
        <v>40500</v>
      </c>
      <c r="F49" s="101">
        <f t="shared" si="4"/>
        <v>40500</v>
      </c>
      <c r="G49" s="101">
        <f t="shared" si="4"/>
        <v>0</v>
      </c>
      <c r="H49" s="101">
        <f t="shared" si="4"/>
        <v>0</v>
      </c>
      <c r="I49" s="101">
        <f>SUM(I36:I48)</f>
        <v>56837.850000000006</v>
      </c>
      <c r="J49" s="101">
        <f t="shared" si="4"/>
        <v>35900</v>
      </c>
      <c r="K49" s="101">
        <f t="shared" si="4"/>
        <v>32800</v>
      </c>
      <c r="L49" s="101">
        <f t="shared" si="4"/>
        <v>32800</v>
      </c>
    </row>
    <row r="50" spans="1:12" ht="12.75">
      <c r="A50" s="3">
        <v>41</v>
      </c>
      <c r="B50" s="3"/>
      <c r="C50" s="3">
        <v>229</v>
      </c>
      <c r="D50" s="84" t="s">
        <v>10</v>
      </c>
      <c r="E50" s="136">
        <v>900</v>
      </c>
      <c r="F50" s="136">
        <v>900</v>
      </c>
      <c r="G50" s="3">
        <v>0</v>
      </c>
      <c r="H50" s="35"/>
      <c r="I50" s="35">
        <v>942.7</v>
      </c>
      <c r="J50" s="109">
        <v>900</v>
      </c>
      <c r="K50" s="31">
        <v>900</v>
      </c>
      <c r="L50" s="44">
        <v>900</v>
      </c>
    </row>
    <row r="51" spans="1:12" ht="12.75">
      <c r="A51" s="5"/>
      <c r="B51" s="5"/>
      <c r="C51" s="5">
        <v>229</v>
      </c>
      <c r="D51" s="85" t="s">
        <v>7</v>
      </c>
      <c r="E51" s="101">
        <f aca="true" t="shared" si="5" ref="E51:L51">SUM(E50)</f>
        <v>900</v>
      </c>
      <c r="F51" s="101">
        <f t="shared" si="5"/>
        <v>900</v>
      </c>
      <c r="G51" s="101">
        <f t="shared" si="5"/>
        <v>0</v>
      </c>
      <c r="H51" s="101">
        <f t="shared" si="5"/>
        <v>0</v>
      </c>
      <c r="I51" s="101">
        <f t="shared" si="5"/>
        <v>942.7</v>
      </c>
      <c r="J51" s="101">
        <f t="shared" si="5"/>
        <v>900</v>
      </c>
      <c r="K51" s="101">
        <f t="shared" si="5"/>
        <v>900</v>
      </c>
      <c r="L51" s="101">
        <f t="shared" si="5"/>
        <v>900</v>
      </c>
    </row>
    <row r="52" spans="1:12" ht="12.75">
      <c r="A52" s="3">
        <v>41</v>
      </c>
      <c r="B52" s="3"/>
      <c r="C52" s="3">
        <v>243</v>
      </c>
      <c r="D52" s="84" t="s">
        <v>11</v>
      </c>
      <c r="E52" s="136">
        <v>10</v>
      </c>
      <c r="F52" s="136">
        <v>10</v>
      </c>
      <c r="G52" s="3">
        <v>0</v>
      </c>
      <c r="H52" s="35"/>
      <c r="I52" s="35">
        <v>4.37</v>
      </c>
      <c r="J52" s="109">
        <v>10</v>
      </c>
      <c r="K52" s="31">
        <v>10</v>
      </c>
      <c r="L52" s="44">
        <v>10</v>
      </c>
    </row>
    <row r="53" spans="1:12" ht="12.75">
      <c r="A53" s="5"/>
      <c r="B53" s="5"/>
      <c r="C53" s="5">
        <v>243</v>
      </c>
      <c r="D53" s="85" t="s">
        <v>7</v>
      </c>
      <c r="E53" s="101">
        <f aca="true" t="shared" si="6" ref="E53:L53">SUM(E52)</f>
        <v>10</v>
      </c>
      <c r="F53" s="101">
        <f t="shared" si="6"/>
        <v>10</v>
      </c>
      <c r="G53" s="101">
        <f t="shared" si="6"/>
        <v>0</v>
      </c>
      <c r="H53" s="101">
        <f t="shared" si="6"/>
        <v>0</v>
      </c>
      <c r="I53" s="101">
        <f t="shared" si="6"/>
        <v>4.37</v>
      </c>
      <c r="J53" s="101">
        <f t="shared" si="6"/>
        <v>10</v>
      </c>
      <c r="K53" s="101">
        <f t="shared" si="6"/>
        <v>10</v>
      </c>
      <c r="L53" s="101">
        <f t="shared" si="6"/>
        <v>10</v>
      </c>
    </row>
    <row r="54" spans="1:12" ht="12.75">
      <c r="A54" s="8">
        <v>41</v>
      </c>
      <c r="B54" s="8"/>
      <c r="C54" s="8">
        <v>292</v>
      </c>
      <c r="D54" s="87" t="s">
        <v>31</v>
      </c>
      <c r="E54" s="136">
        <v>500</v>
      </c>
      <c r="F54" s="136">
        <v>500</v>
      </c>
      <c r="G54" s="37">
        <v>0</v>
      </c>
      <c r="H54" s="35"/>
      <c r="I54" s="35">
        <v>1008.56</v>
      </c>
      <c r="J54" s="109">
        <v>500</v>
      </c>
      <c r="K54" s="136">
        <v>500</v>
      </c>
      <c r="L54" s="136">
        <v>500</v>
      </c>
    </row>
    <row r="55" spans="1:12" ht="12.75">
      <c r="A55" s="8">
        <v>41</v>
      </c>
      <c r="B55" s="8"/>
      <c r="C55" s="8">
        <v>292</v>
      </c>
      <c r="D55" s="87" t="s">
        <v>24</v>
      </c>
      <c r="E55" s="136">
        <v>800</v>
      </c>
      <c r="F55" s="136">
        <v>800</v>
      </c>
      <c r="G55" s="37">
        <v>0</v>
      </c>
      <c r="H55" s="35"/>
      <c r="I55" s="35">
        <v>775.95</v>
      </c>
      <c r="J55" s="109">
        <v>800</v>
      </c>
      <c r="K55" s="136">
        <v>800</v>
      </c>
      <c r="L55" s="136">
        <v>800</v>
      </c>
    </row>
    <row r="56" spans="1:12" ht="16.5" customHeight="1">
      <c r="A56" s="8">
        <v>41</v>
      </c>
      <c r="B56" s="8"/>
      <c r="C56" s="8">
        <v>292</v>
      </c>
      <c r="D56" s="88" t="s">
        <v>55</v>
      </c>
      <c r="E56" s="136">
        <v>0</v>
      </c>
      <c r="F56" s="181">
        <v>730</v>
      </c>
      <c r="G56" s="37">
        <v>0</v>
      </c>
      <c r="H56" s="35"/>
      <c r="I56" s="35">
        <v>817</v>
      </c>
      <c r="J56" s="109">
        <v>400</v>
      </c>
      <c r="K56" s="136">
        <v>0</v>
      </c>
      <c r="L56" s="136">
        <v>0</v>
      </c>
    </row>
    <row r="57" spans="1:12" ht="12.75">
      <c r="A57" s="8"/>
      <c r="B57" s="8"/>
      <c r="C57" s="8"/>
      <c r="D57" s="87" t="s">
        <v>82</v>
      </c>
      <c r="E57" s="136">
        <v>0</v>
      </c>
      <c r="F57" s="181">
        <v>6000</v>
      </c>
      <c r="G57" s="37">
        <v>0</v>
      </c>
      <c r="H57" s="35"/>
      <c r="I57" s="35">
        <v>4745.29</v>
      </c>
      <c r="J57" s="109">
        <v>0</v>
      </c>
      <c r="K57" s="136">
        <v>0</v>
      </c>
      <c r="L57" s="136">
        <v>0</v>
      </c>
    </row>
    <row r="58" spans="1:12" ht="12.75">
      <c r="A58" s="8"/>
      <c r="B58" s="8"/>
      <c r="C58" s="8"/>
      <c r="D58" s="87" t="s">
        <v>56</v>
      </c>
      <c r="E58" s="136">
        <v>500</v>
      </c>
      <c r="F58" s="136">
        <v>500</v>
      </c>
      <c r="G58" s="37">
        <v>0</v>
      </c>
      <c r="H58" s="35"/>
      <c r="I58" s="35">
        <v>704.56</v>
      </c>
      <c r="J58" s="109">
        <v>600</v>
      </c>
      <c r="K58" s="136">
        <v>600</v>
      </c>
      <c r="L58" s="136">
        <v>600</v>
      </c>
    </row>
    <row r="59" spans="1:12" ht="12.75">
      <c r="A59" s="158"/>
      <c r="B59" s="158"/>
      <c r="C59" s="158"/>
      <c r="D59" s="159" t="s">
        <v>73</v>
      </c>
      <c r="E59" s="160">
        <v>500</v>
      </c>
      <c r="F59" s="160">
        <v>500</v>
      </c>
      <c r="G59" s="161">
        <v>0</v>
      </c>
      <c r="H59" s="162"/>
      <c r="I59" s="162">
        <v>717.96</v>
      </c>
      <c r="J59" s="163">
        <v>0</v>
      </c>
      <c r="K59" s="160">
        <v>0</v>
      </c>
      <c r="L59" s="160">
        <v>0</v>
      </c>
    </row>
    <row r="60" spans="1:12" ht="12.75">
      <c r="A60" s="48"/>
      <c r="B60" s="48"/>
      <c r="C60" s="48"/>
      <c r="D60" s="166" t="s">
        <v>25</v>
      </c>
      <c r="E60" s="167">
        <f aca="true" t="shared" si="7" ref="E60:L60">SUM(E54:E59)</f>
        <v>2300</v>
      </c>
      <c r="F60" s="167">
        <f t="shared" si="7"/>
        <v>9030</v>
      </c>
      <c r="G60" s="167">
        <f t="shared" si="7"/>
        <v>0</v>
      </c>
      <c r="H60" s="167">
        <f t="shared" si="7"/>
        <v>0</v>
      </c>
      <c r="I60" s="167">
        <f t="shared" si="7"/>
        <v>8769.32</v>
      </c>
      <c r="J60" s="167">
        <f t="shared" si="7"/>
        <v>2300</v>
      </c>
      <c r="K60" s="167">
        <f t="shared" si="7"/>
        <v>1900</v>
      </c>
      <c r="L60" s="167">
        <f t="shared" si="7"/>
        <v>1900</v>
      </c>
    </row>
    <row r="61" spans="1:12" ht="12.75">
      <c r="A61" s="146"/>
      <c r="B61" s="146"/>
      <c r="C61" s="146"/>
      <c r="D61" s="147"/>
      <c r="E61" s="140"/>
      <c r="F61" s="140"/>
      <c r="G61" s="140"/>
      <c r="H61" s="140"/>
      <c r="I61" s="140"/>
      <c r="J61" s="140"/>
      <c r="K61" s="157"/>
      <c r="L61" s="157"/>
    </row>
    <row r="62" spans="1:12" ht="12.75">
      <c r="A62" s="146"/>
      <c r="B62" s="146"/>
      <c r="C62" s="146"/>
      <c r="D62" s="147"/>
      <c r="E62" s="140"/>
      <c r="F62" s="140"/>
      <c r="G62" s="140"/>
      <c r="H62" s="140"/>
      <c r="I62" s="140"/>
      <c r="J62" s="140"/>
      <c r="K62" s="157"/>
      <c r="L62" s="157"/>
    </row>
    <row r="63" spans="1:12" ht="12.75">
      <c r="A63" s="146"/>
      <c r="B63" s="146"/>
      <c r="C63" s="146"/>
      <c r="D63" s="147"/>
      <c r="E63" s="140"/>
      <c r="F63" s="140"/>
      <c r="G63" s="140"/>
      <c r="H63" s="140"/>
      <c r="I63" s="140"/>
      <c r="J63" s="140"/>
      <c r="K63" s="157"/>
      <c r="L63" s="157"/>
    </row>
    <row r="64" spans="1:12" ht="12.75">
      <c r="A64" s="146"/>
      <c r="B64" s="146"/>
      <c r="C64" s="146"/>
      <c r="D64" s="147"/>
      <c r="E64" s="140"/>
      <c r="F64" s="140"/>
      <c r="G64" s="140"/>
      <c r="H64" s="140"/>
      <c r="I64" s="140"/>
      <c r="J64" s="140"/>
      <c r="K64" s="157"/>
      <c r="L64" s="157"/>
    </row>
    <row r="65" spans="1:12" ht="11.25" customHeight="1">
      <c r="A65" s="146"/>
      <c r="B65" s="146"/>
      <c r="C65" s="146"/>
      <c r="D65" s="147"/>
      <c r="E65" s="140"/>
      <c r="F65" s="140"/>
      <c r="G65" s="140"/>
      <c r="H65" s="140"/>
      <c r="I65" s="140"/>
      <c r="J65" s="140"/>
      <c r="K65" s="157"/>
      <c r="L65" s="157"/>
    </row>
    <row r="66" spans="1:12" ht="31.5" customHeight="1">
      <c r="A66" s="75" t="s">
        <v>52</v>
      </c>
      <c r="B66" s="75" t="s">
        <v>50</v>
      </c>
      <c r="C66" s="74" t="s">
        <v>51</v>
      </c>
      <c r="D66" s="75" t="s">
        <v>0</v>
      </c>
      <c r="E66" s="169" t="s">
        <v>48</v>
      </c>
      <c r="F66" s="170" t="s">
        <v>47</v>
      </c>
      <c r="G66" s="171" t="s">
        <v>46</v>
      </c>
      <c r="H66" s="172"/>
      <c r="I66" s="191" t="s">
        <v>95</v>
      </c>
      <c r="J66" s="173" t="s">
        <v>49</v>
      </c>
      <c r="K66" s="174" t="s">
        <v>44</v>
      </c>
      <c r="L66" s="174" t="s">
        <v>44</v>
      </c>
    </row>
    <row r="67" spans="1:12" ht="12.75">
      <c r="A67" s="75"/>
      <c r="B67" s="75"/>
      <c r="C67" s="75"/>
      <c r="D67" s="75"/>
      <c r="E67" s="175">
        <v>2015</v>
      </c>
      <c r="F67" s="176">
        <v>2015</v>
      </c>
      <c r="G67" s="177">
        <v>2015</v>
      </c>
      <c r="H67" s="178"/>
      <c r="I67" s="178"/>
      <c r="J67" s="179">
        <v>2016</v>
      </c>
      <c r="K67" s="39">
        <v>2017</v>
      </c>
      <c r="L67" s="180">
        <v>2018</v>
      </c>
    </row>
    <row r="68" spans="1:12" ht="17.25" customHeight="1">
      <c r="A68" s="154" t="s">
        <v>67</v>
      </c>
      <c r="B68" s="154"/>
      <c r="C68" s="154">
        <v>312001</v>
      </c>
      <c r="D68" s="155" t="s">
        <v>68</v>
      </c>
      <c r="E68" s="138">
        <v>17388</v>
      </c>
      <c r="F68" s="138">
        <v>17388</v>
      </c>
      <c r="G68" s="156">
        <v>0</v>
      </c>
      <c r="H68" s="64"/>
      <c r="I68" s="64">
        <v>21252</v>
      </c>
      <c r="J68" s="112">
        <v>11154</v>
      </c>
      <c r="K68" s="138">
        <v>0</v>
      </c>
      <c r="L68" s="138">
        <v>0</v>
      </c>
    </row>
    <row r="69" spans="1:12" ht="12.75">
      <c r="A69" s="8" t="s">
        <v>67</v>
      </c>
      <c r="B69" s="8"/>
      <c r="C69" s="8">
        <v>312001</v>
      </c>
      <c r="D69" s="87" t="s">
        <v>34</v>
      </c>
      <c r="E69" s="136">
        <v>15817</v>
      </c>
      <c r="F69" s="136">
        <v>15817</v>
      </c>
      <c r="G69" s="156">
        <v>0</v>
      </c>
      <c r="H69" s="35"/>
      <c r="I69" s="35">
        <v>17638.42</v>
      </c>
      <c r="J69" s="109">
        <v>0</v>
      </c>
      <c r="K69" s="136">
        <v>0</v>
      </c>
      <c r="L69" s="136">
        <v>0</v>
      </c>
    </row>
    <row r="70" spans="1:12" ht="12.75">
      <c r="A70" s="8"/>
      <c r="B70" s="8"/>
      <c r="C70" s="8"/>
      <c r="D70" s="87" t="s">
        <v>69</v>
      </c>
      <c r="E70" s="136">
        <v>9000</v>
      </c>
      <c r="F70" s="136">
        <v>9000</v>
      </c>
      <c r="G70" s="24">
        <v>0</v>
      </c>
      <c r="H70" s="35"/>
      <c r="I70" s="35">
        <v>10884.24</v>
      </c>
      <c r="J70" s="109">
        <v>0</v>
      </c>
      <c r="K70" s="136">
        <v>0</v>
      </c>
      <c r="L70" s="136">
        <v>0</v>
      </c>
    </row>
    <row r="71" spans="1:12" ht="12.75">
      <c r="A71" s="8">
        <v>111</v>
      </c>
      <c r="B71" s="8"/>
      <c r="C71" s="8">
        <v>312012</v>
      </c>
      <c r="D71" s="87" t="s">
        <v>12</v>
      </c>
      <c r="E71" s="136">
        <v>373071</v>
      </c>
      <c r="F71" s="136">
        <v>373071</v>
      </c>
      <c r="G71" s="24">
        <v>0</v>
      </c>
      <c r="H71" s="35"/>
      <c r="I71" s="35">
        <v>390667</v>
      </c>
      <c r="J71" s="109">
        <v>380000</v>
      </c>
      <c r="K71" s="136">
        <v>390000</v>
      </c>
      <c r="L71" s="136">
        <v>400000</v>
      </c>
    </row>
    <row r="72" spans="1:12" ht="12.75">
      <c r="A72" s="8"/>
      <c r="B72" s="8"/>
      <c r="C72" s="8"/>
      <c r="D72" s="87" t="s">
        <v>77</v>
      </c>
      <c r="E72" s="136">
        <v>10000</v>
      </c>
      <c r="F72" s="136">
        <v>10000</v>
      </c>
      <c r="G72" s="24">
        <v>0</v>
      </c>
      <c r="H72" s="35"/>
      <c r="I72" s="35">
        <v>5000</v>
      </c>
      <c r="J72" s="109">
        <v>5000</v>
      </c>
      <c r="K72" s="136">
        <v>0</v>
      </c>
      <c r="L72" s="136">
        <v>0</v>
      </c>
    </row>
    <row r="73" spans="1:12" ht="12.75">
      <c r="A73" s="8"/>
      <c r="B73" s="8"/>
      <c r="C73" s="8"/>
      <c r="D73" s="87" t="s">
        <v>66</v>
      </c>
      <c r="E73" s="136">
        <v>42464</v>
      </c>
      <c r="F73" s="136">
        <v>42464</v>
      </c>
      <c r="G73" s="24">
        <v>0</v>
      </c>
      <c r="H73" s="35"/>
      <c r="I73" s="35">
        <v>55374.18</v>
      </c>
      <c r="J73" s="109">
        <v>0</v>
      </c>
      <c r="K73" s="136">
        <v>0</v>
      </c>
      <c r="L73" s="136">
        <v>0</v>
      </c>
    </row>
    <row r="74" spans="1:12" ht="12.75">
      <c r="A74" s="8">
        <v>111</v>
      </c>
      <c r="B74" s="8"/>
      <c r="C74" s="8">
        <v>312001</v>
      </c>
      <c r="D74" s="87" t="s">
        <v>39</v>
      </c>
      <c r="E74" s="136">
        <v>12500</v>
      </c>
      <c r="F74" s="136">
        <v>12500</v>
      </c>
      <c r="G74" s="24">
        <v>0</v>
      </c>
      <c r="H74" s="35"/>
      <c r="I74" s="35">
        <v>12645.96</v>
      </c>
      <c r="J74" s="109">
        <v>12500</v>
      </c>
      <c r="K74" s="136">
        <v>12500</v>
      </c>
      <c r="L74" s="136">
        <v>12500</v>
      </c>
    </row>
    <row r="75" spans="1:12" ht="12.75">
      <c r="A75" s="8">
        <v>111</v>
      </c>
      <c r="B75" s="8"/>
      <c r="C75" s="8">
        <v>312001</v>
      </c>
      <c r="D75" s="87" t="s">
        <v>40</v>
      </c>
      <c r="E75" s="136">
        <v>12800</v>
      </c>
      <c r="F75" s="136">
        <v>12800</v>
      </c>
      <c r="G75" s="24">
        <v>0</v>
      </c>
      <c r="H75" s="35"/>
      <c r="I75" s="35">
        <v>12816.96</v>
      </c>
      <c r="J75" s="109">
        <v>12800</v>
      </c>
      <c r="K75" s="136">
        <v>12800</v>
      </c>
      <c r="L75" s="136">
        <v>12800</v>
      </c>
    </row>
    <row r="76" spans="1:12" ht="12.75">
      <c r="A76" s="8">
        <v>111</v>
      </c>
      <c r="B76" s="8"/>
      <c r="C76" s="8">
        <v>312001</v>
      </c>
      <c r="D76" s="87" t="s">
        <v>41</v>
      </c>
      <c r="E76" s="136">
        <v>85.2</v>
      </c>
      <c r="F76" s="136">
        <v>85.2</v>
      </c>
      <c r="G76" s="24">
        <v>0</v>
      </c>
      <c r="H76" s="35"/>
      <c r="I76" s="35">
        <v>85.2</v>
      </c>
      <c r="J76" s="109">
        <v>71</v>
      </c>
      <c r="K76" s="136">
        <v>0</v>
      </c>
      <c r="L76" s="136">
        <v>0</v>
      </c>
    </row>
    <row r="77" spans="1:12" ht="12.75">
      <c r="A77" s="8">
        <v>111</v>
      </c>
      <c r="B77" s="8"/>
      <c r="C77" s="8">
        <v>312001</v>
      </c>
      <c r="D77" s="87" t="s">
        <v>42</v>
      </c>
      <c r="E77" s="136">
        <v>640</v>
      </c>
      <c r="F77" s="136">
        <v>640</v>
      </c>
      <c r="G77" s="24">
        <v>0</v>
      </c>
      <c r="H77" s="35"/>
      <c r="I77" s="35">
        <v>640</v>
      </c>
      <c r="J77" s="109">
        <v>0</v>
      </c>
      <c r="K77" s="136">
        <v>0</v>
      </c>
      <c r="L77" s="136">
        <v>0</v>
      </c>
    </row>
    <row r="78" spans="1:12" ht="12.75">
      <c r="A78" s="8">
        <v>111</v>
      </c>
      <c r="B78" s="8"/>
      <c r="C78" s="8">
        <v>312001</v>
      </c>
      <c r="D78" s="87" t="s">
        <v>13</v>
      </c>
      <c r="E78" s="136">
        <v>1835</v>
      </c>
      <c r="F78" s="136">
        <v>1835</v>
      </c>
      <c r="G78" s="24">
        <v>0</v>
      </c>
      <c r="H78" s="35"/>
      <c r="I78" s="35">
        <v>1864.69</v>
      </c>
      <c r="J78" s="109">
        <v>1835</v>
      </c>
      <c r="K78" s="136">
        <v>1835</v>
      </c>
      <c r="L78" s="136">
        <v>1835</v>
      </c>
    </row>
    <row r="79" spans="1:12" ht="12.75">
      <c r="A79" s="8">
        <v>111</v>
      </c>
      <c r="B79" s="8"/>
      <c r="C79" s="8">
        <v>312001</v>
      </c>
      <c r="D79" s="87" t="s">
        <v>14</v>
      </c>
      <c r="E79" s="136">
        <v>292</v>
      </c>
      <c r="F79" s="136">
        <v>292</v>
      </c>
      <c r="G79" s="24">
        <v>0</v>
      </c>
      <c r="H79" s="35"/>
      <c r="I79" s="35">
        <v>292.05</v>
      </c>
      <c r="J79" s="109">
        <v>292</v>
      </c>
      <c r="K79" s="136">
        <v>292</v>
      </c>
      <c r="L79" s="136">
        <v>292</v>
      </c>
    </row>
    <row r="80" spans="1:12" ht="12.75" customHeight="1">
      <c r="A80" s="8"/>
      <c r="B80" s="8"/>
      <c r="C80" s="8">
        <v>312008</v>
      </c>
      <c r="D80" s="87" t="s">
        <v>43</v>
      </c>
      <c r="E80" s="136">
        <v>700</v>
      </c>
      <c r="F80" s="136">
        <v>1000</v>
      </c>
      <c r="G80" s="24">
        <v>0</v>
      </c>
      <c r="H80" s="35"/>
      <c r="I80" s="35">
        <v>1000</v>
      </c>
      <c r="J80" s="109">
        <v>700</v>
      </c>
      <c r="K80" s="136">
        <v>700</v>
      </c>
      <c r="L80" s="136">
        <v>700</v>
      </c>
    </row>
    <row r="81" spans="1:12" ht="12.75">
      <c r="A81" s="8"/>
      <c r="B81" s="8"/>
      <c r="C81" s="8"/>
      <c r="D81" s="87"/>
      <c r="E81" s="136"/>
      <c r="F81" s="136"/>
      <c r="G81" s="24"/>
      <c r="H81" s="35"/>
      <c r="I81" s="35"/>
      <c r="J81" s="109"/>
      <c r="K81" s="31"/>
      <c r="L81" s="44"/>
    </row>
    <row r="82" spans="1:12" ht="12.75">
      <c r="A82" s="10"/>
      <c r="B82" s="10"/>
      <c r="C82" s="10"/>
      <c r="D82" s="10" t="s">
        <v>7</v>
      </c>
      <c r="E82" s="102">
        <f aca="true" t="shared" si="8" ref="E82:L82">SUM(E68:E81)</f>
        <v>496592.2</v>
      </c>
      <c r="F82" s="102">
        <f t="shared" si="8"/>
        <v>496892.2</v>
      </c>
      <c r="G82" s="102">
        <f t="shared" si="8"/>
        <v>0</v>
      </c>
      <c r="H82" s="102">
        <f t="shared" si="8"/>
        <v>0</v>
      </c>
      <c r="I82" s="102">
        <f t="shared" si="8"/>
        <v>530160.7</v>
      </c>
      <c r="J82" s="102">
        <f t="shared" si="8"/>
        <v>424352</v>
      </c>
      <c r="K82" s="102">
        <f t="shared" si="8"/>
        <v>418127</v>
      </c>
      <c r="L82" s="102">
        <f t="shared" si="8"/>
        <v>428127</v>
      </c>
    </row>
    <row r="83" spans="1:12" ht="22.5" customHeight="1">
      <c r="A83" s="50" t="s">
        <v>9</v>
      </c>
      <c r="B83" s="51"/>
      <c r="C83" s="51"/>
      <c r="D83" s="96" t="s">
        <v>15</v>
      </c>
      <c r="E83" s="103">
        <f aca="true" t="shared" si="9" ref="E83:L83">E82+E60+E53+E51+E49+E24+E22+E18+E17+E12+E7</f>
        <v>924371.2</v>
      </c>
      <c r="F83" s="103">
        <f t="shared" si="9"/>
        <v>931401.2</v>
      </c>
      <c r="G83" s="103">
        <f t="shared" si="9"/>
        <v>0</v>
      </c>
      <c r="H83" s="103">
        <f t="shared" si="9"/>
        <v>0</v>
      </c>
      <c r="I83" s="103">
        <f t="shared" si="9"/>
        <v>978898.9099999998</v>
      </c>
      <c r="J83" s="103">
        <f t="shared" si="9"/>
        <v>871778</v>
      </c>
      <c r="K83" s="103">
        <f t="shared" si="9"/>
        <v>876032</v>
      </c>
      <c r="L83" s="103">
        <f t="shared" si="9"/>
        <v>901256</v>
      </c>
    </row>
    <row r="84" spans="1:12" ht="18">
      <c r="A84" s="11"/>
      <c r="B84" s="12"/>
      <c r="C84" s="12"/>
      <c r="D84" s="97" t="s">
        <v>28</v>
      </c>
      <c r="E84" s="137"/>
      <c r="F84" s="137"/>
      <c r="G84" s="78"/>
      <c r="H84" s="31"/>
      <c r="I84" s="31"/>
      <c r="J84" s="110"/>
      <c r="K84" s="31"/>
      <c r="L84" s="44"/>
    </row>
    <row r="85" spans="1:12" ht="18">
      <c r="A85" s="57"/>
      <c r="B85" s="30"/>
      <c r="C85" s="30"/>
      <c r="D85" s="90" t="s">
        <v>72</v>
      </c>
      <c r="E85" s="136">
        <v>300000</v>
      </c>
      <c r="F85" s="136">
        <v>0</v>
      </c>
      <c r="G85" s="26">
        <v>0</v>
      </c>
      <c r="H85" s="31"/>
      <c r="I85" s="35">
        <v>0</v>
      </c>
      <c r="J85" s="109">
        <v>100000</v>
      </c>
      <c r="K85" s="31">
        <v>0</v>
      </c>
      <c r="L85" s="44">
        <v>0</v>
      </c>
    </row>
    <row r="86" spans="1:19" ht="29.25" customHeight="1">
      <c r="A86" s="57"/>
      <c r="B86" s="30"/>
      <c r="C86" s="30"/>
      <c r="D86" s="182" t="s">
        <v>83</v>
      </c>
      <c r="E86" s="136">
        <v>0</v>
      </c>
      <c r="F86" s="35">
        <v>136382.81</v>
      </c>
      <c r="G86" s="26">
        <v>0</v>
      </c>
      <c r="H86" s="31"/>
      <c r="I86" s="35">
        <v>0</v>
      </c>
      <c r="J86" s="109">
        <v>136382.81</v>
      </c>
      <c r="K86" s="31">
        <v>0</v>
      </c>
      <c r="L86" s="44">
        <v>0</v>
      </c>
      <c r="N86" s="185"/>
      <c r="O86" s="186"/>
      <c r="P86" s="186"/>
      <c r="Q86" s="187"/>
      <c r="R86" s="188"/>
      <c r="S86" s="186"/>
    </row>
    <row r="87" spans="1:19" ht="27" customHeight="1">
      <c r="A87" s="57"/>
      <c r="B87" s="30"/>
      <c r="C87" s="30"/>
      <c r="D87" s="182" t="s">
        <v>93</v>
      </c>
      <c r="E87" s="136"/>
      <c r="F87" s="35"/>
      <c r="G87" s="26"/>
      <c r="H87" s="31"/>
      <c r="I87" s="35">
        <v>0</v>
      </c>
      <c r="J87" s="109">
        <v>100000</v>
      </c>
      <c r="K87" s="31"/>
      <c r="L87" s="44"/>
      <c r="N87" s="185"/>
      <c r="O87" s="186"/>
      <c r="P87" s="186"/>
      <c r="Q87" s="187"/>
      <c r="R87" s="188"/>
      <c r="S87" s="186"/>
    </row>
    <row r="88" spans="1:19" ht="18">
      <c r="A88" s="57"/>
      <c r="B88" s="30"/>
      <c r="C88" s="30"/>
      <c r="D88" s="89" t="s">
        <v>90</v>
      </c>
      <c r="E88" s="136"/>
      <c r="F88" s="136"/>
      <c r="G88" s="79"/>
      <c r="H88" s="31"/>
      <c r="I88" s="35">
        <v>0</v>
      </c>
      <c r="J88" s="109">
        <v>20000</v>
      </c>
      <c r="K88" s="31">
        <v>0</v>
      </c>
      <c r="L88" s="44">
        <v>0</v>
      </c>
      <c r="N88" s="185"/>
      <c r="O88" s="186"/>
      <c r="P88" s="186"/>
      <c r="Q88" s="187"/>
      <c r="R88" s="188"/>
      <c r="S88" s="186"/>
    </row>
    <row r="89" spans="1:19" ht="18">
      <c r="A89" s="57"/>
      <c r="B89" s="30"/>
      <c r="C89" s="30"/>
      <c r="D89" s="89" t="s">
        <v>92</v>
      </c>
      <c r="E89" s="136"/>
      <c r="F89" s="136"/>
      <c r="G89" s="79"/>
      <c r="H89" s="31"/>
      <c r="I89" s="35">
        <v>0</v>
      </c>
      <c r="J89" s="109">
        <v>40000</v>
      </c>
      <c r="K89" s="31">
        <v>0</v>
      </c>
      <c r="L89" s="44">
        <v>0</v>
      </c>
      <c r="N89" s="189"/>
      <c r="O89" s="186"/>
      <c r="P89" s="186"/>
      <c r="Q89" s="190"/>
      <c r="R89" s="188"/>
      <c r="S89" s="186"/>
    </row>
    <row r="90" spans="1:12" ht="18">
      <c r="A90" s="57"/>
      <c r="B90" s="30"/>
      <c r="C90" s="30"/>
      <c r="D90" s="184" t="s">
        <v>91</v>
      </c>
      <c r="E90" s="136"/>
      <c r="F90" s="136"/>
      <c r="G90" s="80"/>
      <c r="H90" s="31"/>
      <c r="I90" s="35">
        <v>0</v>
      </c>
      <c r="J90" s="109">
        <v>40000</v>
      </c>
      <c r="K90" s="31">
        <v>0</v>
      </c>
      <c r="L90" s="44">
        <v>0</v>
      </c>
    </row>
    <row r="91" spans="1:12" ht="18">
      <c r="A91" s="57"/>
      <c r="B91" s="30"/>
      <c r="C91" s="30"/>
      <c r="D91" s="89" t="s">
        <v>59</v>
      </c>
      <c r="E91" s="136">
        <v>32795.31</v>
      </c>
      <c r="F91" s="136">
        <v>32795.31</v>
      </c>
      <c r="G91" s="79">
        <v>0</v>
      </c>
      <c r="H91" s="31"/>
      <c r="I91" s="35">
        <v>32795.31</v>
      </c>
      <c r="J91" s="109">
        <v>0</v>
      </c>
      <c r="K91" s="31">
        <v>0</v>
      </c>
      <c r="L91" s="44">
        <v>0</v>
      </c>
    </row>
    <row r="92" spans="1:12" ht="19.5" customHeight="1">
      <c r="A92" s="57"/>
      <c r="B92" s="30"/>
      <c r="C92" s="30"/>
      <c r="D92" s="89" t="s">
        <v>60</v>
      </c>
      <c r="E92" s="136">
        <v>5496.28</v>
      </c>
      <c r="F92" s="136">
        <v>5496.28</v>
      </c>
      <c r="G92" s="79">
        <v>0</v>
      </c>
      <c r="H92" s="31"/>
      <c r="I92" s="35">
        <v>5496.28</v>
      </c>
      <c r="J92" s="109">
        <v>0</v>
      </c>
      <c r="K92" s="31">
        <v>0</v>
      </c>
      <c r="L92" s="44">
        <v>0</v>
      </c>
    </row>
    <row r="93" spans="1:12" ht="18">
      <c r="A93" s="57"/>
      <c r="B93" s="30"/>
      <c r="C93" s="30"/>
      <c r="D93" s="184" t="s">
        <v>84</v>
      </c>
      <c r="E93" s="136">
        <v>0</v>
      </c>
      <c r="F93" s="136">
        <v>10000</v>
      </c>
      <c r="G93" s="80">
        <v>0</v>
      </c>
      <c r="H93" s="31"/>
      <c r="I93" s="35">
        <v>10000</v>
      </c>
      <c r="J93" s="109">
        <v>0</v>
      </c>
      <c r="K93" s="31">
        <v>0</v>
      </c>
      <c r="L93" s="44">
        <v>0</v>
      </c>
    </row>
    <row r="94" spans="1:12" ht="27.75" customHeight="1">
      <c r="A94" s="47"/>
      <c r="B94" s="48"/>
      <c r="C94" s="48"/>
      <c r="D94" s="94" t="s">
        <v>29</v>
      </c>
      <c r="E94" s="104">
        <f aca="true" t="shared" si="10" ref="E94:L94">SUM(E85:E93)</f>
        <v>338291.59</v>
      </c>
      <c r="F94" s="104">
        <f t="shared" si="10"/>
        <v>184674.4</v>
      </c>
      <c r="G94" s="104">
        <f t="shared" si="10"/>
        <v>0</v>
      </c>
      <c r="H94" s="104">
        <f t="shared" si="10"/>
        <v>0</v>
      </c>
      <c r="I94" s="104">
        <f t="shared" si="10"/>
        <v>48291.59</v>
      </c>
      <c r="J94" s="104">
        <f t="shared" si="10"/>
        <v>436382.81</v>
      </c>
      <c r="K94" s="104">
        <f t="shared" si="10"/>
        <v>0</v>
      </c>
      <c r="L94" s="104">
        <f t="shared" si="10"/>
        <v>0</v>
      </c>
    </row>
    <row r="95" spans="1:12" ht="18">
      <c r="A95" s="66"/>
      <c r="B95" s="58"/>
      <c r="C95" s="58"/>
      <c r="D95" s="58" t="s">
        <v>45</v>
      </c>
      <c r="E95" s="59"/>
      <c r="F95" s="59"/>
      <c r="G95" s="67"/>
      <c r="H95" s="59"/>
      <c r="I95" s="59"/>
      <c r="J95" s="111"/>
      <c r="K95" s="31"/>
      <c r="L95" s="60"/>
    </row>
    <row r="96" spans="1:12" ht="18">
      <c r="A96" s="61"/>
      <c r="B96" s="62"/>
      <c r="C96" s="62"/>
      <c r="D96" s="92" t="s">
        <v>36</v>
      </c>
      <c r="E96" s="138">
        <v>6130</v>
      </c>
      <c r="F96" s="138">
        <v>6130</v>
      </c>
      <c r="G96" s="63">
        <v>0</v>
      </c>
      <c r="H96" s="64"/>
      <c r="I96" s="64">
        <v>6130</v>
      </c>
      <c r="J96" s="112">
        <v>3450</v>
      </c>
      <c r="K96" s="31">
        <v>0</v>
      </c>
      <c r="L96" s="65">
        <v>0</v>
      </c>
    </row>
    <row r="97" spans="1:12" ht="27" customHeight="1">
      <c r="A97" s="61"/>
      <c r="B97" s="62"/>
      <c r="C97" s="62"/>
      <c r="D97" s="183" t="s">
        <v>85</v>
      </c>
      <c r="E97" s="138"/>
      <c r="F97" s="35">
        <v>136382.81</v>
      </c>
      <c r="G97" s="63"/>
      <c r="H97" s="64"/>
      <c r="I97" s="64">
        <v>136382.81</v>
      </c>
      <c r="J97" s="112">
        <v>0</v>
      </c>
      <c r="K97" s="31">
        <v>0</v>
      </c>
      <c r="L97" s="65">
        <v>0</v>
      </c>
    </row>
    <row r="98" spans="1:12" ht="38.25" customHeight="1">
      <c r="A98" s="27"/>
      <c r="B98" s="28"/>
      <c r="C98" s="28"/>
      <c r="D98" s="183" t="s">
        <v>86</v>
      </c>
      <c r="E98" s="136">
        <v>0</v>
      </c>
      <c r="F98" s="136">
        <v>31980.79</v>
      </c>
      <c r="G98" s="26">
        <v>0</v>
      </c>
      <c r="H98" s="35"/>
      <c r="I98" s="35">
        <v>31980.79</v>
      </c>
      <c r="J98" s="109">
        <v>0</v>
      </c>
      <c r="K98" s="31">
        <v>0</v>
      </c>
      <c r="L98" s="44">
        <v>0</v>
      </c>
    </row>
    <row r="99" spans="1:12" ht="34.5" customHeight="1">
      <c r="A99" s="53"/>
      <c r="B99" s="54"/>
      <c r="C99" s="54"/>
      <c r="D99" s="95" t="s">
        <v>26</v>
      </c>
      <c r="E99" s="103">
        <f aca="true" t="shared" si="11" ref="E99:L99">SUM(E96:E98)</f>
        <v>6130</v>
      </c>
      <c r="F99" s="103">
        <f t="shared" si="11"/>
        <v>174493.6</v>
      </c>
      <c r="G99" s="103">
        <f t="shared" si="11"/>
        <v>0</v>
      </c>
      <c r="H99" s="103">
        <f t="shared" si="11"/>
        <v>0</v>
      </c>
      <c r="I99" s="103">
        <f t="shared" si="11"/>
        <v>174493.6</v>
      </c>
      <c r="J99" s="103">
        <f t="shared" si="11"/>
        <v>3450</v>
      </c>
      <c r="K99" s="103">
        <f t="shared" si="11"/>
        <v>0</v>
      </c>
      <c r="L99" s="103">
        <f t="shared" si="11"/>
        <v>0</v>
      </c>
    </row>
    <row r="100" spans="1:12" ht="12.75">
      <c r="A100" s="29"/>
      <c r="B100" s="28"/>
      <c r="C100" s="28"/>
      <c r="D100" s="28"/>
      <c r="E100" s="137"/>
      <c r="F100" s="137"/>
      <c r="G100" s="32"/>
      <c r="H100" s="31"/>
      <c r="I100" s="31"/>
      <c r="J100" s="110"/>
      <c r="K100" s="31"/>
      <c r="L100" s="44"/>
    </row>
    <row r="101" spans="1:12" ht="12.75">
      <c r="A101" s="55"/>
      <c r="B101" s="55"/>
      <c r="C101" s="55"/>
      <c r="D101" s="55" t="s">
        <v>16</v>
      </c>
      <c r="E101" s="105">
        <f aca="true" t="shared" si="12" ref="E101:L101">E7+E12+E17+E18+E22+E24+E49+E51+E53+E60+E82+E94+E99</f>
        <v>1268792.79</v>
      </c>
      <c r="F101" s="105">
        <f t="shared" si="12"/>
        <v>1290569.2</v>
      </c>
      <c r="G101" s="105">
        <f t="shared" si="12"/>
        <v>0</v>
      </c>
      <c r="H101" s="105">
        <f t="shared" si="12"/>
        <v>0</v>
      </c>
      <c r="I101" s="105">
        <f t="shared" si="12"/>
        <v>1201684.0999999999</v>
      </c>
      <c r="J101" s="105">
        <f t="shared" si="12"/>
        <v>1311610.81</v>
      </c>
      <c r="K101" s="105">
        <f t="shared" si="12"/>
        <v>876032</v>
      </c>
      <c r="L101" s="105">
        <f t="shared" si="12"/>
        <v>901256</v>
      </c>
    </row>
    <row r="102" spans="8:10" ht="12.75">
      <c r="H102" t="s">
        <v>9</v>
      </c>
      <c r="J102" s="113"/>
    </row>
    <row r="103" spans="2:10" ht="12.75">
      <c r="B103" s="123" t="s">
        <v>96</v>
      </c>
      <c r="C103" s="123"/>
      <c r="D103" s="123"/>
      <c r="J103" s="113"/>
    </row>
    <row r="104" spans="2:10" ht="12.75">
      <c r="B104" s="123"/>
      <c r="C104" s="123"/>
      <c r="D104" s="123"/>
      <c r="J104" s="113"/>
    </row>
    <row r="105" spans="1:10" ht="15.75">
      <c r="A105" s="16"/>
      <c r="B105" s="16" t="s">
        <v>97</v>
      </c>
      <c r="C105" s="16"/>
      <c r="J105" s="113"/>
    </row>
    <row r="107" ht="12.75">
      <c r="B107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Darinka Kmetova</dc:creator>
  <cp:keywords/>
  <dc:description/>
  <cp:lastModifiedBy>Windows User</cp:lastModifiedBy>
  <cp:lastPrinted>2016-02-04T19:17:52Z</cp:lastPrinted>
  <dcterms:created xsi:type="dcterms:W3CDTF">2008-11-28T08:30:51Z</dcterms:created>
  <dcterms:modified xsi:type="dcterms:W3CDTF">2016-02-11T07:37:18Z</dcterms:modified>
  <cp:category/>
  <cp:version/>
  <cp:contentType/>
  <cp:contentStatus/>
  <cp:revision>9</cp:revision>
</cp:coreProperties>
</file>